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21. SZOP FEW 21_\"/>
    </mc:Choice>
  </mc:AlternateContent>
  <bookViews>
    <workbookView xWindow="0" yWindow="0" windowWidth="28800" windowHeight="12180" activeTab="1"/>
  </bookViews>
  <sheets>
    <sheet name="zał 1" sheetId="2" r:id="rId1"/>
    <sheet name="zał 2" sheetId="1" r:id="rId2"/>
  </sheets>
  <definedNames>
    <definedName name="_xlnm.Print_Area" localSheetId="1">'zał 2'!$A$1:$F$162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N81" i="2" l="1"/>
  <c r="M81" i="2"/>
  <c r="L81" i="2"/>
  <c r="K81" i="2"/>
  <c r="D74" i="2" l="1"/>
  <c r="D75" i="2"/>
  <c r="D76" i="2"/>
  <c r="D37" i="2" l="1"/>
  <c r="J37" i="2"/>
  <c r="I37" i="2" s="1"/>
  <c r="D38" i="2"/>
  <c r="J38" i="2"/>
  <c r="I38" i="2" s="1"/>
  <c r="O38" i="2" s="1"/>
  <c r="D39" i="2"/>
  <c r="J39" i="2"/>
  <c r="I39" i="2" s="1"/>
  <c r="O39" i="2" s="1"/>
  <c r="D40" i="2"/>
  <c r="J40" i="2"/>
  <c r="I40" i="2" s="1"/>
  <c r="O40" i="2" s="1"/>
  <c r="D41" i="2"/>
  <c r="J41" i="2"/>
  <c r="I41" i="2" s="1"/>
  <c r="O41" i="2" s="1"/>
  <c r="D42" i="2"/>
  <c r="J42" i="2"/>
  <c r="I42" i="2" s="1"/>
  <c r="O42" i="2" s="1"/>
  <c r="D43" i="2"/>
  <c r="J43" i="2"/>
  <c r="I43" i="2" s="1"/>
  <c r="O43" i="2" s="1"/>
  <c r="D44" i="2"/>
  <c r="J44" i="2"/>
  <c r="I44" i="2" s="1"/>
  <c r="D45" i="2"/>
  <c r="J45" i="2"/>
  <c r="I45" i="2" s="1"/>
  <c r="O45" i="2" s="1"/>
  <c r="D46" i="2"/>
  <c r="J46" i="2"/>
  <c r="I46" i="2" s="1"/>
  <c r="O46" i="2" s="1"/>
  <c r="D47" i="2"/>
  <c r="J47" i="2"/>
  <c r="I47" i="2" s="1"/>
  <c r="O47" i="2" s="1"/>
  <c r="D48" i="2"/>
  <c r="J48" i="2"/>
  <c r="I48" i="2" s="1"/>
  <c r="O48" i="2" s="1"/>
  <c r="D49" i="2"/>
  <c r="J49" i="2"/>
  <c r="I49" i="2" s="1"/>
  <c r="O49" i="2" s="1"/>
  <c r="D50" i="2"/>
  <c r="J50" i="2"/>
  <c r="I50" i="2" s="1"/>
  <c r="O50" i="2" s="1"/>
  <c r="D51" i="2"/>
  <c r="J51" i="2"/>
  <c r="I51" i="2" s="1"/>
  <c r="O51" i="2" s="1"/>
  <c r="D52" i="2"/>
  <c r="J52" i="2"/>
  <c r="I52" i="2" s="1"/>
  <c r="O52" i="2" s="1"/>
  <c r="D53" i="2"/>
  <c r="J53" i="2"/>
  <c r="I53" i="2" s="1"/>
  <c r="O53" i="2" s="1"/>
  <c r="D54" i="2"/>
  <c r="J54" i="2"/>
  <c r="I54" i="2" s="1"/>
  <c r="O54" i="2" s="1"/>
  <c r="D55" i="2"/>
  <c r="J55" i="2"/>
  <c r="I55" i="2" s="1"/>
  <c r="O55" i="2" s="1"/>
  <c r="O44" i="2" l="1"/>
  <c r="O37" i="2"/>
  <c r="J36" i="2"/>
  <c r="I36" i="2" s="1"/>
  <c r="O36" i="2" s="1"/>
  <c r="D36" i="2"/>
  <c r="J33" i="2"/>
  <c r="I33" i="2" s="1"/>
  <c r="O33" i="2" s="1"/>
  <c r="D69" i="2" l="1"/>
  <c r="D68" i="2"/>
  <c r="H81" i="2" l="1"/>
  <c r="F81" i="2"/>
  <c r="E81" i="2"/>
  <c r="J80" i="2"/>
  <c r="I80" i="2" s="1"/>
  <c r="D80" i="2"/>
  <c r="J79" i="2"/>
  <c r="I79" i="2" s="1"/>
  <c r="D79" i="2"/>
  <c r="J78" i="2"/>
  <c r="I78" i="2" s="1"/>
  <c r="D78" i="2"/>
  <c r="J77" i="2"/>
  <c r="I77" i="2" s="1"/>
  <c r="D77" i="2"/>
  <c r="J76" i="2"/>
  <c r="I76" i="2" s="1"/>
  <c r="J75" i="2"/>
  <c r="I75" i="2" s="1"/>
  <c r="J74" i="2"/>
  <c r="I74" i="2" s="1"/>
  <c r="J73" i="2"/>
  <c r="I73" i="2" s="1"/>
  <c r="D73" i="2"/>
  <c r="O73" i="2" s="1"/>
  <c r="J72" i="2"/>
  <c r="I72" i="2" s="1"/>
  <c r="D72" i="2"/>
  <c r="O72" i="2" s="1"/>
  <c r="J71" i="2"/>
  <c r="D71" i="2"/>
  <c r="D70" i="2"/>
  <c r="J69" i="2"/>
  <c r="J68" i="2"/>
  <c r="I68" i="2" s="1"/>
  <c r="O68" i="2" s="1"/>
  <c r="J67" i="2"/>
  <c r="I67" i="2" s="1"/>
  <c r="D67" i="2"/>
  <c r="J66" i="2"/>
  <c r="I66" i="2"/>
  <c r="O66" i="2" s="1"/>
  <c r="D66" i="2"/>
  <c r="J65" i="2"/>
  <c r="I65" i="2" s="1"/>
  <c r="D65" i="2"/>
  <c r="J64" i="2"/>
  <c r="I64" i="2" s="1"/>
  <c r="D64" i="2"/>
  <c r="G81" i="2"/>
  <c r="J62" i="2"/>
  <c r="I62" i="2" s="1"/>
  <c r="D62" i="2"/>
  <c r="O62" i="2" s="1"/>
  <c r="J61" i="2"/>
  <c r="I61" i="2" s="1"/>
  <c r="D61" i="2"/>
  <c r="O61" i="2" s="1"/>
  <c r="J60" i="2"/>
  <c r="I60" i="2" s="1"/>
  <c r="D60" i="2"/>
  <c r="O60" i="2" s="1"/>
  <c r="J59" i="2"/>
  <c r="I59" i="2" s="1"/>
  <c r="D59" i="2"/>
  <c r="J58" i="2"/>
  <c r="I58" i="2"/>
  <c r="D58" i="2"/>
  <c r="J57" i="2"/>
  <c r="I57" i="2" s="1"/>
  <c r="D57" i="2"/>
  <c r="J56" i="2"/>
  <c r="I56" i="2" s="1"/>
  <c r="D56" i="2"/>
  <c r="J35" i="2"/>
  <c r="I35" i="2" s="1"/>
  <c r="D35" i="2"/>
  <c r="J34" i="2"/>
  <c r="I34" i="2" s="1"/>
  <c r="D34" i="2"/>
  <c r="D32" i="2"/>
  <c r="J31" i="2"/>
  <c r="I31" i="2" s="1"/>
  <c r="D31" i="2"/>
  <c r="J30" i="2"/>
  <c r="I30" i="2" s="1"/>
  <c r="D30" i="2"/>
  <c r="D29" i="2"/>
  <c r="J28" i="2"/>
  <c r="I28" i="2"/>
  <c r="D28" i="2"/>
  <c r="J27" i="2"/>
  <c r="I27" i="2" s="1"/>
  <c r="D27" i="2"/>
  <c r="J26" i="2"/>
  <c r="I26" i="2" s="1"/>
  <c r="D26" i="2"/>
  <c r="J25" i="2"/>
  <c r="I25" i="2" s="1"/>
  <c r="D25" i="2"/>
  <c r="J24" i="2"/>
  <c r="I24" i="2" s="1"/>
  <c r="D24" i="2"/>
  <c r="J23" i="2"/>
  <c r="I23" i="2"/>
  <c r="D23" i="2"/>
  <c r="J22" i="2"/>
  <c r="I22" i="2"/>
  <c r="D22" i="2"/>
  <c r="J21" i="2"/>
  <c r="I21" i="2" s="1"/>
  <c r="D21" i="2"/>
  <c r="J20" i="2"/>
  <c r="I20" i="2"/>
  <c r="D20" i="2"/>
  <c r="J19" i="2"/>
  <c r="I19" i="2" s="1"/>
  <c r="D19" i="2"/>
  <c r="J18" i="2"/>
  <c r="I18" i="2"/>
  <c r="D18" i="2"/>
  <c r="J17" i="2"/>
  <c r="I17" i="2"/>
  <c r="D17" i="2"/>
  <c r="J16" i="2"/>
  <c r="I16" i="2" s="1"/>
  <c r="D16" i="2"/>
  <c r="J15" i="2"/>
  <c r="I15" i="2" s="1"/>
  <c r="D15" i="2"/>
  <c r="O15" i="2" s="1"/>
  <c r="J14" i="2"/>
  <c r="I14" i="2"/>
  <c r="D14" i="2"/>
  <c r="O14" i="2" s="1"/>
  <c r="J13" i="2"/>
  <c r="I13" i="2" s="1"/>
  <c r="D13" i="2"/>
  <c r="J12" i="2"/>
  <c r="I12" i="2" s="1"/>
  <c r="D12" i="2"/>
  <c r="J11" i="2"/>
  <c r="I11" i="2" s="1"/>
  <c r="D11" i="2"/>
  <c r="J10" i="2"/>
  <c r="I10" i="2" s="1"/>
  <c r="D10" i="2"/>
  <c r="J9" i="2"/>
  <c r="I9" i="2" s="1"/>
  <c r="D9" i="2"/>
  <c r="J8" i="2"/>
  <c r="I8" i="2" s="1"/>
  <c r="D8" i="2"/>
  <c r="D7" i="2"/>
  <c r="O18" i="2" l="1"/>
  <c r="O25" i="2"/>
  <c r="O17" i="2"/>
  <c r="O23" i="2"/>
  <c r="O58" i="2"/>
  <c r="O28" i="2"/>
  <c r="O16" i="2"/>
  <c r="O24" i="2"/>
  <c r="O27" i="2"/>
  <c r="O21" i="2"/>
  <c r="O13" i="2"/>
  <c r="O19" i="2"/>
  <c r="O56" i="2"/>
  <c r="O59" i="2"/>
  <c r="O22" i="2"/>
  <c r="J32" i="2"/>
  <c r="I32" i="2" s="1"/>
  <c r="O32" i="2" s="1"/>
  <c r="J70" i="2"/>
  <c r="I70" i="2" s="1"/>
  <c r="O70" i="2" s="1"/>
  <c r="O74" i="2"/>
  <c r="O64" i="2"/>
  <c r="O67" i="2"/>
  <c r="O65" i="2"/>
  <c r="O11" i="2"/>
  <c r="O12" i="2"/>
  <c r="O20" i="2"/>
  <c r="O9" i="2"/>
  <c r="O26" i="2"/>
  <c r="O10" i="2"/>
  <c r="I69" i="2"/>
  <c r="O69" i="2" s="1"/>
  <c r="O31" i="2"/>
  <c r="O35" i="2"/>
  <c r="O57" i="2"/>
  <c r="O75" i="2"/>
  <c r="O77" i="2"/>
  <c r="O79" i="2"/>
  <c r="J29" i="2"/>
  <c r="I29" i="2" s="1"/>
  <c r="O29" i="2" s="1"/>
  <c r="O8" i="2"/>
  <c r="O30" i="2"/>
  <c r="O34" i="2"/>
  <c r="O76" i="2"/>
  <c r="O78" i="2"/>
  <c r="O80" i="2"/>
  <c r="J7" i="2"/>
  <c r="I7" i="2" s="1"/>
  <c r="O7" i="2" s="1"/>
  <c r="D63" i="2"/>
  <c r="J63" i="2"/>
  <c r="I63" i="2" s="1"/>
  <c r="I71" i="2"/>
  <c r="O71" i="2" s="1"/>
  <c r="O63" i="2" l="1"/>
  <c r="D81" i="2"/>
  <c r="J81" i="2"/>
  <c r="I81" i="2" l="1"/>
  <c r="O81" i="2" s="1"/>
</calcChain>
</file>

<file path=xl/sharedStrings.xml><?xml version="1.0" encoding="utf-8"?>
<sst xmlns="http://schemas.openxmlformats.org/spreadsheetml/2006/main" count="578" uniqueCount="317">
  <si>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</si>
  <si>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</si>
  <si>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</si>
  <si>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</si>
  <si>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</si>
  <si>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</si>
  <si>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</si>
  <si>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</si>
  <si>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</si>
  <si>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</si>
  <si>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</si>
  <si>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</si>
  <si>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</si>
  <si>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</si>
  <si>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</si>
  <si>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</si>
  <si>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</si>
  <si>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</si>
  <si>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</si>
  <si>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</si>
  <si>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</si>
  <si>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</si>
  <si>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</si>
  <si>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</si>
  <si>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</si>
  <si>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</si>
  <si>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</si>
  <si>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</si>
  <si>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</si>
  <si>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</si>
  <si>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</si>
  <si>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</si>
  <si>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</si>
  <si>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</si>
  <si>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</si>
  <si>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</si>
  <si>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</si>
  <si>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</si>
  <si>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</si>
  <si>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</si>
  <si>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</si>
  <si>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</si>
  <si>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</si>
  <si>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</si>
  <si>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</si>
  <si>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</si>
  <si>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</si>
  <si>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</si>
  <si>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</si>
  <si>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</si>
  <si>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</si>
  <si>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</si>
  <si>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</si>
  <si>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</si>
  <si>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</si>
  <si>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</si>
  <si>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</si>
  <si>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</si>
  <si>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</si>
  <si>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</si>
  <si>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</si>
  <si>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</si>
  <si>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</si>
  <si>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</si>
  <si>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</si>
  <si>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</si>
  <si>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</si>
  <si>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</si>
  <si>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</si>
  <si>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</si>
  <si>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</si>
  <si>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</si>
  <si>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</si>
  <si>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</si>
  <si>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</si>
  <si>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</si>
  <si>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</si>
  <si>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</si>
  <si>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</si>
  <si>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</si>
  <si>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</si>
  <si>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</si>
  <si>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</si>
  <si>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</si>
  <si>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</si>
  <si>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</si>
  <si>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</si>
  <si>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</si>
  <si>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</si>
  <si>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</si>
  <si>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</si>
  <si>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</si>
  <si>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</si>
  <si>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</si>
  <si>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</si>
  <si>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</si>
  <si>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</si>
  <si>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</si>
  <si>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</si>
  <si>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</si>
  <si>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</si>
  <si>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</si>
  <si>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</si>
  <si>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</si>
  <si>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</si>
  <si>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</si>
  <si>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</si>
  <si>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</si>
  <si>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</si>
  <si>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</si>
  <si>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</si>
  <si>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</si>
  <si>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</si>
  <si>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</si>
  <si>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</si>
  <si>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</si>
  <si>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</si>
  <si>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</si>
  <si>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</si>
  <si>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</si>
  <si>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</si>
  <si>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</si>
  <si>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</si>
  <si>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</si>
  <si>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</si>
  <si>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</si>
  <si>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</si>
  <si>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</si>
  <si>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</si>
  <si>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</si>
  <si>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</si>
  <si>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</si>
  <si>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</si>
  <si>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</si>
  <si>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</si>
  <si>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</si>
  <si>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</si>
  <si>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</si>
  <si>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</si>
  <si>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</si>
  <si>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</si>
  <si>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</si>
  <si>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</si>
  <si>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</si>
  <si>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</si>
  <si>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</si>
  <si>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</si>
  <si>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</si>
  <si>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</si>
  <si>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</si>
  <si>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</si>
  <si>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</si>
  <si>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</si>
  <si>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</si>
  <si>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</si>
  <si>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</si>
  <si>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</si>
  <si>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</si>
  <si>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</si>
  <si>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</si>
  <si>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</si>
  <si>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</si>
  <si>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</si>
  <si>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</si>
  <si>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</si>
  <si>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</si>
  <si>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</si>
  <si>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</si>
  <si>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</si>
  <si>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</si>
  <si>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</si>
  <si>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</si>
  <si>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</si>
  <si>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</si>
  <si>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</si>
  <si>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</si>
  <si>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</si>
  <si>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</si>
  <si>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</si>
  <si>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</si>
  <si>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</si>
  <si>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</si>
  <si>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</si>
  <si>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</si>
  <si>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</si>
  <si>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</si>
  <si>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</si>
  <si>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</si>
  <si>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</si>
  <si>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</si>
  <si>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</si>
  <si>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</si>
  <si>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</si>
  <si>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</si>
  <si>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</si>
  <si>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</si>
  <si>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</si>
  <si>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</si>
  <si>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</si>
  <si>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</si>
  <si>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</si>
  <si>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</si>
  <si>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</si>
  <si>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</si>
  <si>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</si>
  <si>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</si>
  <si>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</si>
  <si>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</si>
  <si>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</si>
  <si>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</si>
  <si>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</si>
  <si>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</si>
  <si>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</si>
  <si>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</si>
  <si>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</si>
  <si>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</si>
  <si>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</si>
  <si>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</si>
  <si>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</si>
  <si>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</si>
  <si>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</si>
  <si>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</si>
  <si>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</si>
  <si>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</si>
  <si>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</si>
  <si>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</si>
  <si>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</si>
  <si>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</si>
  <si>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</si>
  <si>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</si>
  <si>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</si>
  <si>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</si>
  <si>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</si>
  <si>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</si>
  <si>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</si>
  <si>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</si>
  <si>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</si>
  <si>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</si>
  <si>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</si>
  <si>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</si>
  <si>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</si>
  <si>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</si>
  <si>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</si>
  <si>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</si>
  <si>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</si>
  <si>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</si>
  <si>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</si>
  <si>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</si>
  <si>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</si>
  <si>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</si>
  <si>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</si>
  <si>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</si>
  <si>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</si>
  <si>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</si>
  <si>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</si>
  <si>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</si>
  <si>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</si>
  <si>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</si>
  <si>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</si>
  <si>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</si>
  <si>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</si>
  <si>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</si>
  <si>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</si>
  <si>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</si>
  <si>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</si>
  <si>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</si>
  <si>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</si>
  <si>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</si>
  <si>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</si>
  <si>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</si>
  <si>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</si>
  <si>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</si>
  <si>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</si>
  <si>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</si>
  <si>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</si>
  <si>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</si>
  <si>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</si>
  <si>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</si>
  <si>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</si>
  <si>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</si>
  <si>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</si>
  <si>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</si>
  <si>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</si>
  <si>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</si>
  <si>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</si>
  <si>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</si>
  <si>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</si>
  <si>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</si>
  <si>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</si>
  <si>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</si>
  <si>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</si>
  <si>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</si>
  <si>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</si>
  <si>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</si>
  <si>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</si>
  <si>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</si>
  <si>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</si>
  <si>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</si>
  <si>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</si>
  <si>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</si>
  <si>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</si>
  <si>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</si>
  <si>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</si>
  <si>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</si>
  <si>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</si>
  <si>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</si>
  <si>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</si>
  <si>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</si>
  <si>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</si>
  <si>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</si>
  <si>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</si>
  <si>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</si>
  <si>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</si>
  <si>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</si>
  <si>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</si>
  <si>
    <t>Załącznik 1. Alokacja FEW 2021-2027 w podziale na działania, wsparcie UE i wkład krajowy (w EUR)</t>
  </si>
  <si>
    <t>Załącznik 2. Alokacja FEW 2021-2027 w podziale na działania i zakres interwencji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</si>
</sst>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8" fillId="6" borderId="12" xfId="2" applyNumberFormat="1" applyFont="1" applyFill="1" applyBorder="1" applyAlignment="1">
      <alignment horizontal="right" vertical="center" wrapText="1"/>
    </xf>
    <xf numFmtId="4" fontId="8" fillId="0" borderId="12" xfId="2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2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view="pageBreakPreview" topLeftCell="F71" zoomScale="70" zoomScaleNormal="70" zoomScaleSheetLayoutView="70" workbookViewId="0">
      <selection activeCell="I81" sqref="I81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7.28515625" bestFit="1" customWidth="1"/>
    <col min="6" max="7" width="17.28515625" bestFit="1" customWidth="1"/>
    <col min="8" max="8" width="15.140625" bestFit="1" customWidth="1"/>
    <col min="9" max="9" width="19.42578125" bestFit="1" customWidth="1"/>
    <col min="10" max="10" width="15.140625" bestFit="1" customWidth="1"/>
    <col min="11" max="11" width="16" bestFit="1" customWidth="1"/>
    <col min="12" max="13" width="15.140625" bestFit="1" customWidth="1"/>
    <col min="14" max="14" width="17" customWidth="1"/>
    <col min="15" max="15" width="28.42578125" bestFit="1" customWidth="1"/>
    <col min="16" max="16" width="13.85546875" bestFit="1" customWidth="1"/>
  </cols>
  <sheetData>
    <row r="1" spans="1:16" ht="15.75" thickBot="1" x14ac:dyDescent="0.3">
      <c r="A1" s="27" t="s">
        <v>315</v>
      </c>
    </row>
    <row r="2" spans="1:16" ht="16.5" thickBot="1" x14ac:dyDescent="0.3">
      <c r="A2" s="72" t="s">
        <v>199</v>
      </c>
      <c r="B2" s="72" t="s">
        <v>200</v>
      </c>
      <c r="C2" s="72" t="s">
        <v>201</v>
      </c>
      <c r="D2" s="76" t="s">
        <v>202</v>
      </c>
      <c r="E2" s="77"/>
      <c r="F2" s="77"/>
      <c r="G2" s="77"/>
      <c r="H2" s="78"/>
      <c r="I2" s="28" t="s">
        <v>203</v>
      </c>
      <c r="J2" s="76" t="s">
        <v>204</v>
      </c>
      <c r="K2" s="77"/>
      <c r="L2" s="77"/>
      <c r="M2" s="78"/>
      <c r="N2" s="83" t="s">
        <v>205</v>
      </c>
      <c r="O2" s="79" t="s">
        <v>206</v>
      </c>
      <c r="P2" s="79" t="s">
        <v>207</v>
      </c>
    </row>
    <row r="3" spans="1:16" ht="15.75" x14ac:dyDescent="0.25">
      <c r="A3" s="73"/>
      <c r="B3" s="73"/>
      <c r="C3" s="73"/>
      <c r="D3" s="79" t="s">
        <v>208</v>
      </c>
      <c r="E3" s="79" t="s">
        <v>209</v>
      </c>
      <c r="F3" s="79" t="s">
        <v>210</v>
      </c>
      <c r="G3" s="79" t="s">
        <v>211</v>
      </c>
      <c r="H3" s="79" t="s">
        <v>212</v>
      </c>
      <c r="I3" s="79" t="s">
        <v>208</v>
      </c>
      <c r="J3" s="83" t="s">
        <v>208</v>
      </c>
      <c r="K3" s="29" t="s">
        <v>213</v>
      </c>
      <c r="L3" s="79" t="s">
        <v>214</v>
      </c>
      <c r="M3" s="79" t="s">
        <v>215</v>
      </c>
      <c r="N3" s="85"/>
      <c r="O3" s="81"/>
      <c r="P3" s="81"/>
    </row>
    <row r="4" spans="1:16" ht="16.5" thickBot="1" x14ac:dyDescent="0.3">
      <c r="A4" s="73"/>
      <c r="B4" s="73"/>
      <c r="C4" s="73"/>
      <c r="D4" s="80"/>
      <c r="E4" s="80"/>
      <c r="F4" s="80"/>
      <c r="G4" s="80"/>
      <c r="H4" s="80"/>
      <c r="I4" s="80"/>
      <c r="J4" s="84"/>
      <c r="K4" s="30" t="s">
        <v>216</v>
      </c>
      <c r="L4" s="80"/>
      <c r="M4" s="80"/>
      <c r="N4" s="86"/>
      <c r="O4" s="82"/>
      <c r="P4" s="82"/>
    </row>
    <row r="5" spans="1:16" ht="16.5" thickBot="1" x14ac:dyDescent="0.3">
      <c r="A5" s="73"/>
      <c r="B5" s="73"/>
      <c r="C5" s="73"/>
      <c r="D5" s="30" t="s">
        <v>217</v>
      </c>
      <c r="E5" s="30" t="s">
        <v>218</v>
      </c>
      <c r="F5" s="30" t="s">
        <v>219</v>
      </c>
      <c r="G5" s="30" t="s">
        <v>220</v>
      </c>
      <c r="H5" s="30" t="s">
        <v>221</v>
      </c>
      <c r="I5" s="30" t="s">
        <v>222</v>
      </c>
      <c r="J5" s="31" t="s">
        <v>223</v>
      </c>
      <c r="K5" s="30" t="s">
        <v>224</v>
      </c>
      <c r="L5" s="30" t="s">
        <v>225</v>
      </c>
      <c r="M5" s="30" t="s">
        <v>226</v>
      </c>
      <c r="N5" s="31" t="s">
        <v>227</v>
      </c>
      <c r="O5" s="30" t="s">
        <v>228</v>
      </c>
      <c r="P5" s="30" t="s">
        <v>229</v>
      </c>
    </row>
    <row r="6" spans="1:16" ht="16.5" thickBot="1" x14ac:dyDescent="0.3">
      <c r="A6" s="74"/>
      <c r="B6" s="75"/>
      <c r="C6" s="75"/>
      <c r="D6" s="32" t="s">
        <v>230</v>
      </c>
      <c r="E6" s="33"/>
      <c r="F6" s="33"/>
      <c r="G6" s="33"/>
      <c r="H6" s="34"/>
      <c r="I6" s="35" t="s">
        <v>231</v>
      </c>
      <c r="J6" s="36" t="s">
        <v>232</v>
      </c>
      <c r="K6" s="34"/>
      <c r="L6" s="34"/>
      <c r="M6" s="34"/>
      <c r="N6" s="37"/>
      <c r="O6" s="35" t="s">
        <v>233</v>
      </c>
      <c r="P6" s="34"/>
    </row>
    <row r="7" spans="1:16" ht="48" thickBot="1" x14ac:dyDescent="0.3">
      <c r="A7" s="38" t="s">
        <v>234</v>
      </c>
      <c r="B7" s="39" t="s">
        <v>235</v>
      </c>
      <c r="C7" s="40" t="s">
        <v>236</v>
      </c>
      <c r="D7" s="41">
        <f>E7+F7+G7+H7</f>
        <v>186560442</v>
      </c>
      <c r="E7" s="41">
        <v>0</v>
      </c>
      <c r="F7" s="42">
        <v>186560442</v>
      </c>
      <c r="G7" s="41"/>
      <c r="H7" s="41"/>
      <c r="I7" s="43">
        <f>J7+N7</f>
        <v>79954476</v>
      </c>
      <c r="J7" s="44">
        <f>K7+L7+M7</f>
        <v>5085106</v>
      </c>
      <c r="K7" s="42">
        <v>680072</v>
      </c>
      <c r="L7" s="42">
        <v>3399988</v>
      </c>
      <c r="M7" s="42">
        <v>1005046</v>
      </c>
      <c r="N7" s="45">
        <v>74869370</v>
      </c>
      <c r="O7" s="41">
        <f>D7+I7</f>
        <v>266514918</v>
      </c>
      <c r="P7" s="41">
        <v>0</v>
      </c>
    </row>
    <row r="8" spans="1:16" ht="30.75" thickBot="1" x14ac:dyDescent="0.3">
      <c r="A8" s="46" t="s">
        <v>237</v>
      </c>
      <c r="B8" s="46" t="s">
        <v>9</v>
      </c>
      <c r="C8" s="47" t="s">
        <v>236</v>
      </c>
      <c r="D8" s="48">
        <f>E8+F8+G8+H8</f>
        <v>26000000</v>
      </c>
      <c r="E8" s="48">
        <v>0</v>
      </c>
      <c r="F8" s="49">
        <v>26000000</v>
      </c>
      <c r="G8" s="48"/>
      <c r="H8" s="48"/>
      <c r="I8" s="49">
        <f t="shared" ref="I8:I72" si="0">J8+N8</f>
        <v>11142857</v>
      </c>
      <c r="J8" s="50">
        <f t="shared" ref="J8:J72" si="1">K8+L8+M8</f>
        <v>176487</v>
      </c>
      <c r="K8" s="49">
        <v>0</v>
      </c>
      <c r="L8" s="49">
        <v>0</v>
      </c>
      <c r="M8" s="49">
        <v>176487</v>
      </c>
      <c r="N8" s="50">
        <v>10966370</v>
      </c>
      <c r="O8" s="41">
        <f t="shared" ref="O8:O72" si="2">D8+I8</f>
        <v>37142857</v>
      </c>
      <c r="P8" s="48">
        <v>0</v>
      </c>
    </row>
    <row r="9" spans="1:16" ht="60.75" thickBot="1" x14ac:dyDescent="0.3">
      <c r="A9" s="46" t="s">
        <v>238</v>
      </c>
      <c r="B9" s="46" t="s">
        <v>9</v>
      </c>
      <c r="C9" s="47" t="s">
        <v>236</v>
      </c>
      <c r="D9" s="48">
        <f t="shared" ref="D9:D14" si="3">E9+F9+G9+H9</f>
        <v>36060442</v>
      </c>
      <c r="E9" s="49">
        <v>0</v>
      </c>
      <c r="F9" s="49">
        <v>36060442</v>
      </c>
      <c r="G9" s="49"/>
      <c r="H9" s="49"/>
      <c r="I9" s="49">
        <f t="shared" si="0"/>
        <v>15454475</v>
      </c>
      <c r="J9" s="50">
        <f t="shared" si="1"/>
        <v>0</v>
      </c>
      <c r="K9" s="49">
        <v>0</v>
      </c>
      <c r="L9" s="49">
        <v>0</v>
      </c>
      <c r="M9" s="49">
        <v>0</v>
      </c>
      <c r="N9" s="50">
        <v>15454475</v>
      </c>
      <c r="O9" s="41">
        <f t="shared" si="2"/>
        <v>51514917</v>
      </c>
      <c r="P9" s="49">
        <v>0</v>
      </c>
    </row>
    <row r="10" spans="1:16" ht="30.75" thickBot="1" x14ac:dyDescent="0.3">
      <c r="A10" s="46" t="s">
        <v>239</v>
      </c>
      <c r="B10" s="46" t="s">
        <v>18</v>
      </c>
      <c r="C10" s="47" t="s">
        <v>236</v>
      </c>
      <c r="D10" s="48">
        <f t="shared" si="3"/>
        <v>43626549</v>
      </c>
      <c r="E10" s="49">
        <v>0</v>
      </c>
      <c r="F10" s="49">
        <v>43626549</v>
      </c>
      <c r="G10" s="49"/>
      <c r="H10" s="49"/>
      <c r="I10" s="49">
        <f t="shared" si="0"/>
        <v>18697092</v>
      </c>
      <c r="J10" s="50">
        <f t="shared" si="1"/>
        <v>959682</v>
      </c>
      <c r="K10" s="49">
        <v>0</v>
      </c>
      <c r="L10" s="49">
        <v>479841</v>
      </c>
      <c r="M10" s="49">
        <v>479841</v>
      </c>
      <c r="N10" s="50">
        <v>17737410</v>
      </c>
      <c r="O10" s="41">
        <f t="shared" si="2"/>
        <v>62323641</v>
      </c>
      <c r="P10" s="49">
        <v>0</v>
      </c>
    </row>
    <row r="11" spans="1:16" ht="30.75" thickBot="1" x14ac:dyDescent="0.3">
      <c r="A11" s="46" t="s">
        <v>240</v>
      </c>
      <c r="B11" s="46" t="s">
        <v>18</v>
      </c>
      <c r="C11" s="47" t="s">
        <v>236</v>
      </c>
      <c r="D11" s="48">
        <f t="shared" si="3"/>
        <v>31873451</v>
      </c>
      <c r="E11" s="49">
        <v>0</v>
      </c>
      <c r="F11" s="49">
        <v>31873451</v>
      </c>
      <c r="G11" s="49"/>
      <c r="H11" s="49"/>
      <c r="I11" s="49">
        <f t="shared" si="0"/>
        <v>13660051</v>
      </c>
      <c r="J11" s="50">
        <f t="shared" si="1"/>
        <v>697436</v>
      </c>
      <c r="K11" s="49">
        <v>0</v>
      </c>
      <c r="L11" s="49">
        <v>348718</v>
      </c>
      <c r="M11" s="49">
        <v>348718</v>
      </c>
      <c r="N11" s="50">
        <v>12962615</v>
      </c>
      <c r="O11" s="41">
        <f t="shared" si="2"/>
        <v>45533502</v>
      </c>
      <c r="P11" s="49">
        <v>0</v>
      </c>
    </row>
    <row r="12" spans="1:16" ht="45.75" thickBot="1" x14ac:dyDescent="0.3">
      <c r="A12" s="46" t="s">
        <v>241</v>
      </c>
      <c r="B12" s="46" t="s">
        <v>24</v>
      </c>
      <c r="C12" s="47" t="s">
        <v>236</v>
      </c>
      <c r="D12" s="48">
        <f t="shared" si="3"/>
        <v>30000000</v>
      </c>
      <c r="E12" s="49">
        <v>0</v>
      </c>
      <c r="F12" s="49">
        <v>30000000</v>
      </c>
      <c r="G12" s="49"/>
      <c r="H12" s="49"/>
      <c r="I12" s="49">
        <f t="shared" si="0"/>
        <v>12857143</v>
      </c>
      <c r="J12" s="50">
        <f t="shared" si="1"/>
        <v>0</v>
      </c>
      <c r="K12" s="49">
        <v>0</v>
      </c>
      <c r="L12" s="49">
        <v>0</v>
      </c>
      <c r="M12" s="49">
        <v>0</v>
      </c>
      <c r="N12" s="50">
        <v>12857143</v>
      </c>
      <c r="O12" s="41">
        <f t="shared" si="2"/>
        <v>42857143</v>
      </c>
      <c r="P12" s="49">
        <v>0</v>
      </c>
    </row>
    <row r="13" spans="1:16" ht="45.75" thickBot="1" x14ac:dyDescent="0.3">
      <c r="A13" s="46" t="s">
        <v>242</v>
      </c>
      <c r="B13" s="46" t="s">
        <v>24</v>
      </c>
      <c r="C13" s="47" t="s">
        <v>236</v>
      </c>
      <c r="D13" s="48">
        <f t="shared" si="3"/>
        <v>13000000</v>
      </c>
      <c r="E13" s="49">
        <v>0</v>
      </c>
      <c r="F13" s="49">
        <v>13000000</v>
      </c>
      <c r="G13" s="49"/>
      <c r="H13" s="49"/>
      <c r="I13" s="49">
        <f t="shared" si="0"/>
        <v>5571429</v>
      </c>
      <c r="J13" s="50">
        <f t="shared" si="1"/>
        <v>680072</v>
      </c>
      <c r="K13" s="49">
        <v>680072</v>
      </c>
      <c r="L13" s="49">
        <v>0</v>
      </c>
      <c r="M13" s="49">
        <v>0</v>
      </c>
      <c r="N13" s="50">
        <v>4891357</v>
      </c>
      <c r="O13" s="41">
        <f t="shared" si="2"/>
        <v>18571429</v>
      </c>
      <c r="P13" s="49">
        <v>0</v>
      </c>
    </row>
    <row r="14" spans="1:16" ht="45.75" thickBot="1" x14ac:dyDescent="0.3">
      <c r="A14" s="46" t="s">
        <v>243</v>
      </c>
      <c r="B14" s="46" t="s">
        <v>306</v>
      </c>
      <c r="C14" s="47" t="s">
        <v>236</v>
      </c>
      <c r="D14" s="49">
        <f t="shared" si="3"/>
        <v>6000000</v>
      </c>
      <c r="E14" s="49">
        <v>0</v>
      </c>
      <c r="F14" s="49">
        <v>6000000</v>
      </c>
      <c r="G14" s="49"/>
      <c r="H14" s="49"/>
      <c r="I14" s="49">
        <f t="shared" si="0"/>
        <v>2571429</v>
      </c>
      <c r="J14" s="50">
        <f t="shared" si="1"/>
        <v>2571429</v>
      </c>
      <c r="K14" s="49">
        <v>0</v>
      </c>
      <c r="L14" s="49">
        <v>2571429</v>
      </c>
      <c r="M14" s="49">
        <v>0</v>
      </c>
      <c r="N14" s="50">
        <v>0</v>
      </c>
      <c r="O14" s="41">
        <f t="shared" si="2"/>
        <v>8571429</v>
      </c>
      <c r="P14" s="49">
        <v>0</v>
      </c>
    </row>
    <row r="15" spans="1:16" ht="48" thickBot="1" x14ac:dyDescent="0.3">
      <c r="A15" s="39" t="s">
        <v>244</v>
      </c>
      <c r="B15" s="39" t="s">
        <v>235</v>
      </c>
      <c r="C15" s="40" t="s">
        <v>236</v>
      </c>
      <c r="D15" s="41">
        <f>E15+F15+G15+H15</f>
        <v>331100000</v>
      </c>
      <c r="E15" s="41">
        <v>0</v>
      </c>
      <c r="F15" s="43">
        <v>331100000</v>
      </c>
      <c r="G15" s="41"/>
      <c r="H15" s="41"/>
      <c r="I15" s="43">
        <f t="shared" si="0"/>
        <v>141900000</v>
      </c>
      <c r="J15" s="44">
        <f t="shared" si="1"/>
        <v>100323300</v>
      </c>
      <c r="K15" s="42">
        <v>2427146</v>
      </c>
      <c r="L15" s="42">
        <v>48948791</v>
      </c>
      <c r="M15" s="42">
        <v>48947363</v>
      </c>
      <c r="N15" s="45">
        <v>41576700</v>
      </c>
      <c r="O15" s="41">
        <f t="shared" si="2"/>
        <v>473000000</v>
      </c>
      <c r="P15" s="41">
        <v>0</v>
      </c>
    </row>
    <row r="16" spans="1:16" ht="45.75" thickBot="1" x14ac:dyDescent="0.3">
      <c r="A16" s="46" t="s">
        <v>245</v>
      </c>
      <c r="B16" s="46" t="s">
        <v>35</v>
      </c>
      <c r="C16" s="47" t="s">
        <v>236</v>
      </c>
      <c r="D16" s="51">
        <f>E16+F16+G16+H16</f>
        <v>50000000</v>
      </c>
      <c r="E16" s="49">
        <v>0</v>
      </c>
      <c r="F16" s="49">
        <v>50000000</v>
      </c>
      <c r="G16" s="49"/>
      <c r="H16" s="49"/>
      <c r="I16" s="49">
        <f t="shared" si="0"/>
        <v>21428571</v>
      </c>
      <c r="J16" s="50">
        <f t="shared" si="1"/>
        <v>20719392</v>
      </c>
      <c r="K16" s="49"/>
      <c r="L16" s="49">
        <v>10359696</v>
      </c>
      <c r="M16" s="49">
        <v>10359696</v>
      </c>
      <c r="N16" s="50">
        <v>709179</v>
      </c>
      <c r="O16" s="41">
        <f t="shared" si="2"/>
        <v>71428571</v>
      </c>
      <c r="P16" s="49">
        <v>0</v>
      </c>
    </row>
    <row r="17" spans="1:16" ht="45.75" thickBot="1" x14ac:dyDescent="0.3">
      <c r="A17" s="46" t="s">
        <v>246</v>
      </c>
      <c r="B17" s="46" t="s">
        <v>35</v>
      </c>
      <c r="C17" s="47" t="s">
        <v>236</v>
      </c>
      <c r="D17" s="51">
        <f t="shared" ref="D17:D25" si="4">E17+F17+G17+H17</f>
        <v>9000000</v>
      </c>
      <c r="E17" s="49">
        <v>0</v>
      </c>
      <c r="F17" s="49">
        <v>9000000</v>
      </c>
      <c r="G17" s="49"/>
      <c r="H17" s="49"/>
      <c r="I17" s="49">
        <f t="shared" si="0"/>
        <v>3857143</v>
      </c>
      <c r="J17" s="50">
        <f t="shared" si="1"/>
        <v>0</v>
      </c>
      <c r="K17" s="49">
        <v>0</v>
      </c>
      <c r="L17" s="49">
        <v>0</v>
      </c>
      <c r="M17" s="49">
        <v>0</v>
      </c>
      <c r="N17" s="50">
        <v>3857143</v>
      </c>
      <c r="O17" s="41">
        <f t="shared" si="2"/>
        <v>12857143</v>
      </c>
      <c r="P17" s="49">
        <v>0</v>
      </c>
    </row>
    <row r="18" spans="1:16" ht="30.75" thickBot="1" x14ac:dyDescent="0.3">
      <c r="A18" s="46" t="s">
        <v>247</v>
      </c>
      <c r="B18" s="46" t="s">
        <v>40</v>
      </c>
      <c r="C18" s="47" t="s">
        <v>236</v>
      </c>
      <c r="D18" s="51">
        <f t="shared" si="4"/>
        <v>15000000</v>
      </c>
      <c r="E18" s="49">
        <v>0</v>
      </c>
      <c r="F18" s="49">
        <v>15000000</v>
      </c>
      <c r="G18" s="49"/>
      <c r="H18" s="49"/>
      <c r="I18" s="49">
        <f t="shared" si="0"/>
        <v>6428571</v>
      </c>
      <c r="J18" s="50">
        <f t="shared" si="1"/>
        <v>6215817</v>
      </c>
      <c r="K18" s="49">
        <v>0</v>
      </c>
      <c r="L18" s="49">
        <v>3107909</v>
      </c>
      <c r="M18" s="49">
        <v>3107908</v>
      </c>
      <c r="N18" s="50">
        <v>212754</v>
      </c>
      <c r="O18" s="41">
        <f t="shared" si="2"/>
        <v>21428571</v>
      </c>
      <c r="P18" s="49">
        <v>0</v>
      </c>
    </row>
    <row r="19" spans="1:16" ht="30.75" thickBot="1" x14ac:dyDescent="0.3">
      <c r="A19" s="46" t="s">
        <v>248</v>
      </c>
      <c r="B19" s="46" t="s">
        <v>40</v>
      </c>
      <c r="C19" s="47" t="s">
        <v>236</v>
      </c>
      <c r="D19" s="51">
        <f t="shared" si="4"/>
        <v>50000000</v>
      </c>
      <c r="E19" s="49">
        <v>0</v>
      </c>
      <c r="F19" s="49">
        <v>50000000</v>
      </c>
      <c r="G19" s="49"/>
      <c r="H19" s="49"/>
      <c r="I19" s="49">
        <f t="shared" si="0"/>
        <v>21428571</v>
      </c>
      <c r="J19" s="50">
        <f t="shared" si="1"/>
        <v>0</v>
      </c>
      <c r="K19" s="49">
        <v>0</v>
      </c>
      <c r="L19" s="49">
        <v>0</v>
      </c>
      <c r="M19" s="49">
        <v>0</v>
      </c>
      <c r="N19" s="50">
        <v>21428571</v>
      </c>
      <c r="O19" s="41">
        <f t="shared" si="2"/>
        <v>71428571</v>
      </c>
      <c r="P19" s="49">
        <v>0</v>
      </c>
    </row>
    <row r="20" spans="1:16" ht="30.75" thickBot="1" x14ac:dyDescent="0.3">
      <c r="A20" s="46" t="s">
        <v>249</v>
      </c>
      <c r="B20" s="46" t="s">
        <v>47</v>
      </c>
      <c r="C20" s="47" t="s">
        <v>236</v>
      </c>
      <c r="D20" s="51">
        <f t="shared" si="4"/>
        <v>47897345</v>
      </c>
      <c r="E20" s="49">
        <v>0</v>
      </c>
      <c r="F20" s="52">
        <v>47897345</v>
      </c>
      <c r="G20" s="49"/>
      <c r="H20" s="49"/>
      <c r="I20" s="49">
        <f t="shared" si="0"/>
        <v>20527434</v>
      </c>
      <c r="J20" s="50">
        <f t="shared" si="1"/>
        <v>19848079</v>
      </c>
      <c r="K20" s="49">
        <v>2427146</v>
      </c>
      <c r="L20" s="49">
        <v>8711132</v>
      </c>
      <c r="M20" s="49">
        <v>8709801</v>
      </c>
      <c r="N20" s="50">
        <v>679355</v>
      </c>
      <c r="O20" s="41">
        <f t="shared" si="2"/>
        <v>68424779</v>
      </c>
      <c r="P20" s="49">
        <v>0</v>
      </c>
    </row>
    <row r="21" spans="1:16" ht="45.75" thickBot="1" x14ac:dyDescent="0.3">
      <c r="A21" s="46" t="s">
        <v>250</v>
      </c>
      <c r="B21" s="46" t="s">
        <v>47</v>
      </c>
      <c r="C21" s="47" t="s">
        <v>236</v>
      </c>
      <c r="D21" s="51">
        <f t="shared" si="4"/>
        <v>60102655</v>
      </c>
      <c r="E21" s="49">
        <v>0</v>
      </c>
      <c r="F21" s="53">
        <v>60102655</v>
      </c>
      <c r="G21" s="49"/>
      <c r="H21" s="49"/>
      <c r="I21" s="49">
        <f t="shared" si="0"/>
        <v>25758281</v>
      </c>
      <c r="J21" s="50">
        <f t="shared" si="1"/>
        <v>24905810</v>
      </c>
      <c r="K21" s="49">
        <v>0</v>
      </c>
      <c r="L21" s="49">
        <v>12452952</v>
      </c>
      <c r="M21" s="49">
        <v>12452858</v>
      </c>
      <c r="N21" s="50">
        <v>852471</v>
      </c>
      <c r="O21" s="41">
        <f t="shared" si="2"/>
        <v>85860936</v>
      </c>
      <c r="P21" s="49">
        <v>0</v>
      </c>
    </row>
    <row r="22" spans="1:16" ht="30.75" thickBot="1" x14ac:dyDescent="0.3">
      <c r="A22" s="46" t="s">
        <v>251</v>
      </c>
      <c r="B22" s="46" t="s">
        <v>53</v>
      </c>
      <c r="C22" s="47" t="s">
        <v>236</v>
      </c>
      <c r="D22" s="51">
        <f t="shared" si="4"/>
        <v>35000000</v>
      </c>
      <c r="E22" s="49">
        <v>0</v>
      </c>
      <c r="F22" s="48">
        <v>35000000</v>
      </c>
      <c r="G22" s="49"/>
      <c r="H22" s="49"/>
      <c r="I22" s="49">
        <f t="shared" si="0"/>
        <v>15000000</v>
      </c>
      <c r="J22" s="50">
        <f t="shared" si="1"/>
        <v>14503575</v>
      </c>
      <c r="K22" s="49">
        <v>0</v>
      </c>
      <c r="L22" s="49">
        <v>7251788</v>
      </c>
      <c r="M22" s="49">
        <v>7251787</v>
      </c>
      <c r="N22" s="50">
        <v>496425</v>
      </c>
      <c r="O22" s="41">
        <f t="shared" si="2"/>
        <v>50000000</v>
      </c>
      <c r="P22" s="49">
        <v>0</v>
      </c>
    </row>
    <row r="23" spans="1:16" ht="45.75" thickBot="1" x14ac:dyDescent="0.3">
      <c r="A23" s="46" t="s">
        <v>252</v>
      </c>
      <c r="B23" s="46" t="s">
        <v>60</v>
      </c>
      <c r="C23" s="47" t="s">
        <v>236</v>
      </c>
      <c r="D23" s="51">
        <f t="shared" si="4"/>
        <v>14100000</v>
      </c>
      <c r="E23" s="49">
        <v>0</v>
      </c>
      <c r="F23" s="49">
        <v>14100000</v>
      </c>
      <c r="G23" s="49"/>
      <c r="H23" s="49"/>
      <c r="I23" s="49">
        <f t="shared" si="0"/>
        <v>6042857</v>
      </c>
      <c r="J23" s="50">
        <f t="shared" si="1"/>
        <v>5842869</v>
      </c>
      <c r="K23" s="49">
        <v>0</v>
      </c>
      <c r="L23" s="49">
        <v>2921435</v>
      </c>
      <c r="M23" s="49">
        <v>2921434</v>
      </c>
      <c r="N23" s="50">
        <v>199988</v>
      </c>
      <c r="O23" s="41">
        <f t="shared" si="2"/>
        <v>20142857</v>
      </c>
      <c r="P23" s="49">
        <v>0</v>
      </c>
    </row>
    <row r="24" spans="1:16" ht="60.75" thickBot="1" x14ac:dyDescent="0.3">
      <c r="A24" s="46" t="s">
        <v>253</v>
      </c>
      <c r="B24" s="46" t="s">
        <v>60</v>
      </c>
      <c r="C24" s="47" t="s">
        <v>236</v>
      </c>
      <c r="D24" s="51">
        <f t="shared" si="4"/>
        <v>30000000</v>
      </c>
      <c r="E24" s="49">
        <v>0</v>
      </c>
      <c r="F24" s="49">
        <v>30000000</v>
      </c>
      <c r="G24" s="49"/>
      <c r="H24" s="49"/>
      <c r="I24" s="49">
        <f t="shared" si="0"/>
        <v>12857143</v>
      </c>
      <c r="J24" s="50">
        <f t="shared" si="1"/>
        <v>0</v>
      </c>
      <c r="K24" s="49">
        <v>0</v>
      </c>
      <c r="L24" s="49">
        <v>0</v>
      </c>
      <c r="M24" s="49">
        <v>0</v>
      </c>
      <c r="N24" s="50">
        <v>12857143</v>
      </c>
      <c r="O24" s="41">
        <f t="shared" si="2"/>
        <v>42857143</v>
      </c>
      <c r="P24" s="49">
        <v>0</v>
      </c>
    </row>
    <row r="25" spans="1:16" ht="60.75" thickBot="1" x14ac:dyDescent="0.3">
      <c r="A25" s="46" t="s">
        <v>254</v>
      </c>
      <c r="B25" s="46" t="s">
        <v>68</v>
      </c>
      <c r="C25" s="47" t="s">
        <v>236</v>
      </c>
      <c r="D25" s="51">
        <f t="shared" si="4"/>
        <v>20000000</v>
      </c>
      <c r="E25" s="51">
        <v>0</v>
      </c>
      <c r="F25" s="54">
        <v>20000000</v>
      </c>
      <c r="G25" s="51"/>
      <c r="H25" s="51"/>
      <c r="I25" s="49">
        <f t="shared" si="0"/>
        <v>8571429</v>
      </c>
      <c r="J25" s="50">
        <f t="shared" si="1"/>
        <v>8287758</v>
      </c>
      <c r="K25" s="49">
        <v>0</v>
      </c>
      <c r="L25" s="49">
        <v>4143879</v>
      </c>
      <c r="M25" s="49">
        <v>4143879</v>
      </c>
      <c r="N25" s="55">
        <v>283671</v>
      </c>
      <c r="O25" s="41">
        <f t="shared" si="2"/>
        <v>28571429</v>
      </c>
      <c r="P25" s="51">
        <v>0</v>
      </c>
    </row>
    <row r="26" spans="1:16" ht="48" thickBot="1" x14ac:dyDescent="0.3">
      <c r="A26" s="39" t="s">
        <v>255</v>
      </c>
      <c r="B26" s="39" t="s">
        <v>235</v>
      </c>
      <c r="C26" s="40" t="s">
        <v>236</v>
      </c>
      <c r="D26" s="41">
        <f>E26+F26+G26+H26</f>
        <v>170191556</v>
      </c>
      <c r="E26" s="41">
        <v>0</v>
      </c>
      <c r="F26" s="43">
        <v>170191556</v>
      </c>
      <c r="G26" s="41"/>
      <c r="H26" s="41"/>
      <c r="I26" s="43">
        <f t="shared" si="0"/>
        <v>72939239</v>
      </c>
      <c r="J26" s="44">
        <f t="shared" si="1"/>
        <v>63391493</v>
      </c>
      <c r="K26" s="42">
        <v>0</v>
      </c>
      <c r="L26" s="42">
        <v>31695747</v>
      </c>
      <c r="M26" s="42">
        <v>31695746</v>
      </c>
      <c r="N26" s="44">
        <v>9547746</v>
      </c>
      <c r="O26" s="41">
        <f t="shared" si="2"/>
        <v>243130795</v>
      </c>
      <c r="P26" s="41">
        <v>0</v>
      </c>
    </row>
    <row r="27" spans="1:16" ht="30.75" thickBot="1" x14ac:dyDescent="0.3">
      <c r="A27" s="46" t="s">
        <v>256</v>
      </c>
      <c r="B27" s="46" t="s">
        <v>75</v>
      </c>
      <c r="C27" s="47" t="s">
        <v>236</v>
      </c>
      <c r="D27" s="51">
        <f>E27+F27+G27+H27</f>
        <v>51433538</v>
      </c>
      <c r="E27" s="49">
        <v>0</v>
      </c>
      <c r="F27" s="51">
        <v>51433538</v>
      </c>
      <c r="G27" s="49"/>
      <c r="H27" s="49"/>
      <c r="I27" s="49">
        <f t="shared" si="0"/>
        <v>22042945</v>
      </c>
      <c r="J27" s="50">
        <f t="shared" si="1"/>
        <v>19157524</v>
      </c>
      <c r="K27" s="49">
        <v>0</v>
      </c>
      <c r="L27" s="49">
        <v>9578762</v>
      </c>
      <c r="M27" s="49">
        <v>9578762</v>
      </c>
      <c r="N27" s="50">
        <v>2885421</v>
      </c>
      <c r="O27" s="41">
        <f t="shared" si="2"/>
        <v>73476483</v>
      </c>
      <c r="P27" s="49">
        <v>0</v>
      </c>
    </row>
    <row r="28" spans="1:16" ht="30.75" thickBot="1" x14ac:dyDescent="0.3">
      <c r="A28" s="46" t="s">
        <v>257</v>
      </c>
      <c r="B28" s="46" t="s">
        <v>75</v>
      </c>
      <c r="C28" s="47" t="s">
        <v>236</v>
      </c>
      <c r="D28" s="51">
        <f>E28+F28+G28+H28</f>
        <v>118758018</v>
      </c>
      <c r="E28" s="49">
        <v>0</v>
      </c>
      <c r="F28" s="51">
        <v>118758018</v>
      </c>
      <c r="G28" s="49"/>
      <c r="H28" s="49"/>
      <c r="I28" s="49">
        <f t="shared" si="0"/>
        <v>50896294</v>
      </c>
      <c r="J28" s="50">
        <f t="shared" si="1"/>
        <v>44233969</v>
      </c>
      <c r="K28" s="49">
        <v>0</v>
      </c>
      <c r="L28" s="49">
        <v>22116985</v>
      </c>
      <c r="M28" s="49">
        <v>22116984</v>
      </c>
      <c r="N28" s="50">
        <v>6662325</v>
      </c>
      <c r="O28" s="41">
        <f t="shared" si="2"/>
        <v>169654312</v>
      </c>
      <c r="P28" s="49">
        <v>0</v>
      </c>
    </row>
    <row r="29" spans="1:16" ht="48" thickBot="1" x14ac:dyDescent="0.3">
      <c r="A29" s="39" t="s">
        <v>258</v>
      </c>
      <c r="B29" s="39" t="s">
        <v>235</v>
      </c>
      <c r="C29" s="40" t="s">
        <v>236</v>
      </c>
      <c r="D29" s="41">
        <f>E29+F29+G29+H29</f>
        <v>191150974</v>
      </c>
      <c r="E29" s="41">
        <v>0</v>
      </c>
      <c r="F29" s="43">
        <v>191150974</v>
      </c>
      <c r="G29" s="41"/>
      <c r="H29" s="41"/>
      <c r="I29" s="43">
        <f t="shared" si="0"/>
        <v>81921846</v>
      </c>
      <c r="J29" s="44">
        <f t="shared" si="1"/>
        <v>78284516</v>
      </c>
      <c r="K29" s="43">
        <v>6010105</v>
      </c>
      <c r="L29" s="43">
        <v>60775011</v>
      </c>
      <c r="M29" s="43">
        <v>11499400</v>
      </c>
      <c r="N29" s="44">
        <v>3637330</v>
      </c>
      <c r="O29" s="41">
        <f t="shared" si="2"/>
        <v>273072820</v>
      </c>
      <c r="P29" s="41">
        <v>0</v>
      </c>
    </row>
    <row r="30" spans="1:16" ht="30.75" thickBot="1" x14ac:dyDescent="0.3">
      <c r="A30" s="46" t="s">
        <v>259</v>
      </c>
      <c r="B30" s="46" t="s">
        <v>84</v>
      </c>
      <c r="C30" s="47" t="s">
        <v>236</v>
      </c>
      <c r="D30" s="51">
        <f t="shared" ref="D30:D31" si="5">E30+F30+G30+H30</f>
        <v>129000000</v>
      </c>
      <c r="E30" s="49">
        <v>0</v>
      </c>
      <c r="F30" s="51">
        <v>129000000</v>
      </c>
      <c r="G30" s="49"/>
      <c r="H30" s="49"/>
      <c r="I30" s="49">
        <f t="shared" si="0"/>
        <v>55285715</v>
      </c>
      <c r="J30" s="50">
        <f t="shared" si="1"/>
        <v>55285715</v>
      </c>
      <c r="K30" s="49">
        <v>6010105</v>
      </c>
      <c r="L30" s="49">
        <v>49275610</v>
      </c>
      <c r="M30" s="49">
        <v>0</v>
      </c>
      <c r="N30" s="50">
        <v>0</v>
      </c>
      <c r="O30" s="41">
        <f t="shared" si="2"/>
        <v>184285715</v>
      </c>
      <c r="P30" s="49">
        <v>0</v>
      </c>
    </row>
    <row r="31" spans="1:16" ht="30.75" thickBot="1" x14ac:dyDescent="0.3">
      <c r="A31" s="46" t="s">
        <v>260</v>
      </c>
      <c r="B31" s="46" t="s">
        <v>84</v>
      </c>
      <c r="C31" s="47" t="s">
        <v>236</v>
      </c>
      <c r="D31" s="51">
        <f t="shared" si="5"/>
        <v>62150974</v>
      </c>
      <c r="E31" s="49">
        <v>0</v>
      </c>
      <c r="F31" s="51">
        <v>62150974</v>
      </c>
      <c r="G31" s="49"/>
      <c r="H31" s="49"/>
      <c r="I31" s="49">
        <f t="shared" si="0"/>
        <v>26636131</v>
      </c>
      <c r="J31" s="50">
        <f t="shared" si="1"/>
        <v>22998801</v>
      </c>
      <c r="K31" s="49">
        <v>0</v>
      </c>
      <c r="L31" s="49">
        <v>11499401</v>
      </c>
      <c r="M31" s="49">
        <v>11499400</v>
      </c>
      <c r="N31" s="50">
        <v>3637330</v>
      </c>
      <c r="O31" s="41">
        <f t="shared" si="2"/>
        <v>88787105</v>
      </c>
      <c r="P31" s="49">
        <v>0</v>
      </c>
    </row>
    <row r="32" spans="1:16" ht="63.75" thickBot="1" x14ac:dyDescent="0.3">
      <c r="A32" s="39" t="s">
        <v>261</v>
      </c>
      <c r="B32" s="39" t="s">
        <v>235</v>
      </c>
      <c r="C32" s="40" t="s">
        <v>236</v>
      </c>
      <c r="D32" s="41">
        <f>E32+F32+G32+H32</f>
        <v>193041468</v>
      </c>
      <c r="E32" s="41">
        <v>0</v>
      </c>
      <c r="F32" s="43">
        <v>193041468</v>
      </c>
      <c r="G32" s="41"/>
      <c r="H32" s="41"/>
      <c r="I32" s="43">
        <f t="shared" si="0"/>
        <v>82732057.599999994</v>
      </c>
      <c r="J32" s="44">
        <f t="shared" si="1"/>
        <v>78620274.599999994</v>
      </c>
      <c r="K32" s="42">
        <v>14593926.6</v>
      </c>
      <c r="L32" s="42">
        <v>38403920</v>
      </c>
      <c r="M32" s="42">
        <v>25622428</v>
      </c>
      <c r="N32" s="45">
        <v>4111783</v>
      </c>
      <c r="O32" s="41">
        <f t="shared" si="2"/>
        <v>275773525.60000002</v>
      </c>
      <c r="P32" s="41">
        <v>0</v>
      </c>
    </row>
    <row r="33" spans="1:16" ht="60.75" thickBot="1" x14ac:dyDescent="0.3">
      <c r="A33" s="46" t="s">
        <v>262</v>
      </c>
      <c r="B33" s="46" t="s">
        <v>93</v>
      </c>
      <c r="C33" s="47" t="s">
        <v>236</v>
      </c>
      <c r="D33" s="51">
        <f t="shared" ref="D33:D36" si="6">E33+F33+G33+H33</f>
        <v>58464000</v>
      </c>
      <c r="E33" s="49">
        <v>0</v>
      </c>
      <c r="F33" s="51">
        <v>58464000</v>
      </c>
      <c r="G33" s="49">
        <v>0</v>
      </c>
      <c r="H33" s="49">
        <v>0</v>
      </c>
      <c r="I33" s="49">
        <f t="shared" si="0"/>
        <v>25056000</v>
      </c>
      <c r="J33" s="50">
        <f t="shared" si="1"/>
        <v>23810717</v>
      </c>
      <c r="K33" s="49">
        <v>2084084</v>
      </c>
      <c r="L33" s="49">
        <v>21726633</v>
      </c>
      <c r="M33" s="49">
        <v>0</v>
      </c>
      <c r="N33" s="50">
        <v>1245283</v>
      </c>
      <c r="O33" s="41">
        <f t="shared" si="2"/>
        <v>83520000</v>
      </c>
      <c r="P33" s="49">
        <v>0</v>
      </c>
    </row>
    <row r="34" spans="1:16" ht="30.75" thickBot="1" x14ac:dyDescent="0.3">
      <c r="A34" s="46" t="s">
        <v>263</v>
      </c>
      <c r="B34" s="46" t="s">
        <v>98</v>
      </c>
      <c r="C34" s="47" t="s">
        <v>236</v>
      </c>
      <c r="D34" s="51">
        <f t="shared" si="6"/>
        <v>15536000</v>
      </c>
      <c r="E34" s="49">
        <v>0</v>
      </c>
      <c r="F34" s="51">
        <v>15536000</v>
      </c>
      <c r="G34" s="49"/>
      <c r="H34" s="49"/>
      <c r="I34" s="49">
        <f t="shared" si="0"/>
        <v>6658285.5999999996</v>
      </c>
      <c r="J34" s="50">
        <f t="shared" si="1"/>
        <v>6327368.5999999996</v>
      </c>
      <c r="K34" s="49">
        <v>4589704.5999999996</v>
      </c>
      <c r="L34" s="49">
        <v>1737664</v>
      </c>
      <c r="M34" s="49">
        <v>0</v>
      </c>
      <c r="N34" s="50">
        <v>330917</v>
      </c>
      <c r="O34" s="41">
        <f t="shared" si="2"/>
        <v>22194285.600000001</v>
      </c>
      <c r="P34" s="49">
        <v>0</v>
      </c>
    </row>
    <row r="35" spans="1:16" ht="30.75" thickBot="1" x14ac:dyDescent="0.3">
      <c r="A35" s="46" t="s">
        <v>264</v>
      </c>
      <c r="B35" s="46" t="s">
        <v>102</v>
      </c>
      <c r="C35" s="47" t="s">
        <v>236</v>
      </c>
      <c r="D35" s="51">
        <f t="shared" si="6"/>
        <v>66000000</v>
      </c>
      <c r="E35" s="49">
        <v>0</v>
      </c>
      <c r="F35" s="51">
        <v>66000000</v>
      </c>
      <c r="G35" s="49"/>
      <c r="H35" s="49"/>
      <c r="I35" s="49">
        <f t="shared" si="0"/>
        <v>28285714</v>
      </c>
      <c r="J35" s="50">
        <f t="shared" si="1"/>
        <v>26879914</v>
      </c>
      <c r="K35" s="49">
        <v>7920138</v>
      </c>
      <c r="L35" s="49">
        <v>8211199</v>
      </c>
      <c r="M35" s="49">
        <v>10748577</v>
      </c>
      <c r="N35" s="50">
        <v>1405800</v>
      </c>
      <c r="O35" s="41">
        <f t="shared" si="2"/>
        <v>94285714</v>
      </c>
      <c r="P35" s="49">
        <v>0</v>
      </c>
    </row>
    <row r="36" spans="1:16" ht="30.75" thickBot="1" x14ac:dyDescent="0.3">
      <c r="A36" s="46" t="s">
        <v>265</v>
      </c>
      <c r="B36" s="46" t="s">
        <v>106</v>
      </c>
      <c r="C36" s="47" t="s">
        <v>236</v>
      </c>
      <c r="D36" s="51">
        <f t="shared" si="6"/>
        <v>53041468</v>
      </c>
      <c r="E36" s="49">
        <v>0</v>
      </c>
      <c r="F36" s="51">
        <v>53041468</v>
      </c>
      <c r="G36" s="49">
        <v>0</v>
      </c>
      <c r="H36" s="49">
        <v>0</v>
      </c>
      <c r="I36" s="49">
        <f t="shared" si="0"/>
        <v>22732058</v>
      </c>
      <c r="J36" s="50">
        <f t="shared" si="1"/>
        <v>21602275</v>
      </c>
      <c r="K36" s="49">
        <v>0</v>
      </c>
      <c r="L36" s="49">
        <v>6728424</v>
      </c>
      <c r="M36" s="49">
        <v>14873851</v>
      </c>
      <c r="N36" s="50">
        <v>1129783</v>
      </c>
      <c r="O36" s="41">
        <f t="shared" si="2"/>
        <v>75773526</v>
      </c>
      <c r="P36" s="49">
        <v>0</v>
      </c>
    </row>
    <row r="37" spans="1:16" ht="48" thickBot="1" x14ac:dyDescent="0.3">
      <c r="A37" s="39" t="s">
        <v>266</v>
      </c>
      <c r="B37" s="39" t="s">
        <v>235</v>
      </c>
      <c r="C37" s="40" t="s">
        <v>236</v>
      </c>
      <c r="D37" s="41">
        <f>E37+F37+G37+H37</f>
        <v>437838416</v>
      </c>
      <c r="E37" s="41">
        <v>0</v>
      </c>
      <c r="F37" s="43"/>
      <c r="G37" s="43">
        <v>437838416</v>
      </c>
      <c r="H37" s="41"/>
      <c r="I37" s="43">
        <f t="shared" si="0"/>
        <v>187645036</v>
      </c>
      <c r="J37" s="44">
        <f t="shared" si="1"/>
        <v>135479716</v>
      </c>
      <c r="K37" s="42">
        <v>101374832.99999999</v>
      </c>
      <c r="L37" s="42">
        <v>456015</v>
      </c>
      <c r="M37" s="42">
        <v>33648868</v>
      </c>
      <c r="N37" s="45">
        <v>52165320</v>
      </c>
      <c r="O37" s="41">
        <f t="shared" si="2"/>
        <v>625483452</v>
      </c>
      <c r="P37" s="41">
        <v>0</v>
      </c>
    </row>
    <row r="38" spans="1:16" ht="45.75" thickBot="1" x14ac:dyDescent="0.3">
      <c r="A38" s="46" t="s">
        <v>267</v>
      </c>
      <c r="B38" s="46" t="s">
        <v>111</v>
      </c>
      <c r="C38" s="47" t="s">
        <v>236</v>
      </c>
      <c r="D38" s="51">
        <f t="shared" ref="D38:D55" si="7">E38+F38+G38+H38</f>
        <v>75000000</v>
      </c>
      <c r="E38" s="49">
        <v>0</v>
      </c>
      <c r="F38" s="49"/>
      <c r="G38" s="49">
        <v>75000000</v>
      </c>
      <c r="H38" s="49"/>
      <c r="I38" s="49">
        <f t="shared" si="0"/>
        <v>32142857</v>
      </c>
      <c r="J38" s="50">
        <f t="shared" si="1"/>
        <v>32142857</v>
      </c>
      <c r="K38" s="49">
        <v>0</v>
      </c>
      <c r="L38" s="49">
        <v>0</v>
      </c>
      <c r="M38" s="49">
        <v>32142857</v>
      </c>
      <c r="N38" s="50">
        <v>0</v>
      </c>
      <c r="O38" s="41">
        <f t="shared" si="2"/>
        <v>107142857</v>
      </c>
      <c r="P38" s="49">
        <v>0</v>
      </c>
    </row>
    <row r="39" spans="1:16" ht="30.75" thickBot="1" x14ac:dyDescent="0.3">
      <c r="A39" s="46" t="s">
        <v>268</v>
      </c>
      <c r="B39" s="46" t="s">
        <v>111</v>
      </c>
      <c r="C39" s="47" t="s">
        <v>236</v>
      </c>
      <c r="D39" s="51">
        <f t="shared" si="7"/>
        <v>2450000</v>
      </c>
      <c r="E39" s="49">
        <v>0</v>
      </c>
      <c r="F39" s="49"/>
      <c r="G39" s="49">
        <v>2450000</v>
      </c>
      <c r="H39" s="49"/>
      <c r="I39" s="49">
        <f t="shared" si="0"/>
        <v>1050000</v>
      </c>
      <c r="J39" s="50">
        <f t="shared" si="1"/>
        <v>1050000</v>
      </c>
      <c r="K39" s="49">
        <v>0</v>
      </c>
      <c r="L39" s="49">
        <v>0</v>
      </c>
      <c r="M39" s="49">
        <v>1050000</v>
      </c>
      <c r="N39" s="50">
        <v>0</v>
      </c>
      <c r="O39" s="41">
        <f t="shared" si="2"/>
        <v>3500000</v>
      </c>
      <c r="P39" s="49">
        <v>0</v>
      </c>
    </row>
    <row r="40" spans="1:16" ht="30.75" thickBot="1" x14ac:dyDescent="0.3">
      <c r="A40" s="46" t="s">
        <v>269</v>
      </c>
      <c r="B40" s="46" t="s">
        <v>116</v>
      </c>
      <c r="C40" s="47" t="s">
        <v>236</v>
      </c>
      <c r="D40" s="51">
        <f t="shared" si="7"/>
        <v>15000000</v>
      </c>
      <c r="E40" s="49">
        <v>0</v>
      </c>
      <c r="F40" s="49"/>
      <c r="G40" s="49">
        <v>15000000</v>
      </c>
      <c r="H40" s="49"/>
      <c r="I40" s="49">
        <f t="shared" si="0"/>
        <v>6428571.8571428573</v>
      </c>
      <c r="J40" s="50">
        <f t="shared" si="1"/>
        <v>5397830.8571428573</v>
      </c>
      <c r="K40" s="49">
        <v>5357142.8571428573</v>
      </c>
      <c r="L40" s="49">
        <v>20344</v>
      </c>
      <c r="M40" s="49">
        <v>20344</v>
      </c>
      <c r="N40" s="50">
        <v>1030741</v>
      </c>
      <c r="O40" s="41">
        <f t="shared" si="2"/>
        <v>21428571.857142858</v>
      </c>
      <c r="P40" s="49">
        <v>0</v>
      </c>
    </row>
    <row r="41" spans="1:16" ht="30.75" thickBot="1" x14ac:dyDescent="0.3">
      <c r="A41" s="46" t="s">
        <v>270</v>
      </c>
      <c r="B41" s="46" t="s">
        <v>119</v>
      </c>
      <c r="C41" s="47" t="s">
        <v>236</v>
      </c>
      <c r="D41" s="51">
        <f t="shared" si="7"/>
        <v>49163174</v>
      </c>
      <c r="E41" s="49">
        <v>0</v>
      </c>
      <c r="F41" s="49"/>
      <c r="G41" s="49">
        <v>49163174</v>
      </c>
      <c r="H41" s="49"/>
      <c r="I41" s="49">
        <f t="shared" si="0"/>
        <v>21069933</v>
      </c>
      <c r="J41" s="50">
        <f t="shared" si="1"/>
        <v>7189524</v>
      </c>
      <c r="K41" s="49">
        <v>7056167</v>
      </c>
      <c r="L41" s="49">
        <v>66679</v>
      </c>
      <c r="M41" s="49">
        <v>66678</v>
      </c>
      <c r="N41" s="50">
        <v>13880409</v>
      </c>
      <c r="O41" s="41">
        <f t="shared" si="2"/>
        <v>70233107</v>
      </c>
      <c r="P41" s="49">
        <v>0</v>
      </c>
    </row>
    <row r="42" spans="1:16" ht="30.75" thickBot="1" x14ac:dyDescent="0.3">
      <c r="A42" s="46" t="s">
        <v>271</v>
      </c>
      <c r="B42" s="46" t="s">
        <v>119</v>
      </c>
      <c r="C42" s="47" t="s">
        <v>236</v>
      </c>
      <c r="D42" s="51">
        <f t="shared" si="7"/>
        <v>1324794</v>
      </c>
      <c r="E42" s="49">
        <v>0</v>
      </c>
      <c r="F42" s="49"/>
      <c r="G42" s="49">
        <v>1324794</v>
      </c>
      <c r="H42" s="49"/>
      <c r="I42" s="49">
        <f t="shared" si="0"/>
        <v>567769.28571428603</v>
      </c>
      <c r="J42" s="50">
        <f t="shared" si="1"/>
        <v>476735.28571428603</v>
      </c>
      <c r="K42" s="49">
        <v>473141.28571428603</v>
      </c>
      <c r="L42" s="49">
        <v>1797</v>
      </c>
      <c r="M42" s="49">
        <v>1797</v>
      </c>
      <c r="N42" s="50">
        <v>91034</v>
      </c>
      <c r="O42" s="41">
        <f t="shared" si="2"/>
        <v>1892563.2857142859</v>
      </c>
      <c r="P42" s="49">
        <v>0</v>
      </c>
    </row>
    <row r="43" spans="1:16" ht="45.75" thickBot="1" x14ac:dyDescent="0.3">
      <c r="A43" s="46" t="s">
        <v>272</v>
      </c>
      <c r="B43" s="46" t="s">
        <v>125</v>
      </c>
      <c r="C43" s="47" t="s">
        <v>236</v>
      </c>
      <c r="D43" s="51">
        <f t="shared" si="7"/>
        <v>34708333</v>
      </c>
      <c r="E43" s="49">
        <v>0</v>
      </c>
      <c r="F43" s="49"/>
      <c r="G43" s="49">
        <v>34708333</v>
      </c>
      <c r="H43" s="49"/>
      <c r="I43" s="49">
        <f t="shared" si="0"/>
        <v>14874998.85714286</v>
      </c>
      <c r="J43" s="50">
        <f t="shared" si="1"/>
        <v>5052480.8571428601</v>
      </c>
      <c r="K43" s="49">
        <v>4958332.8571428601</v>
      </c>
      <c r="L43" s="49">
        <v>47074</v>
      </c>
      <c r="M43" s="49">
        <v>47074</v>
      </c>
      <c r="N43" s="50">
        <v>9822518</v>
      </c>
      <c r="O43" s="41">
        <f t="shared" si="2"/>
        <v>49583331.857142858</v>
      </c>
      <c r="P43" s="49">
        <v>0</v>
      </c>
    </row>
    <row r="44" spans="1:16" ht="30.75" thickBot="1" x14ac:dyDescent="0.3">
      <c r="A44" s="60" t="s">
        <v>309</v>
      </c>
      <c r="B44" s="46" t="s">
        <v>128</v>
      </c>
      <c r="C44" s="47" t="s">
        <v>236</v>
      </c>
      <c r="D44" s="51">
        <f t="shared" si="7"/>
        <v>43069764</v>
      </c>
      <c r="E44" s="49">
        <v>0</v>
      </c>
      <c r="F44" s="49"/>
      <c r="G44" s="49">
        <v>43069764</v>
      </c>
      <c r="H44" s="49"/>
      <c r="I44" s="49">
        <f t="shared" si="0"/>
        <v>18458470</v>
      </c>
      <c r="J44" s="50">
        <f t="shared" si="1"/>
        <v>9346063</v>
      </c>
      <c r="K44" s="49">
        <v>9229235</v>
      </c>
      <c r="L44" s="49">
        <v>58414</v>
      </c>
      <c r="M44" s="49">
        <v>58414</v>
      </c>
      <c r="N44" s="50">
        <v>9112407</v>
      </c>
      <c r="O44" s="41">
        <f t="shared" si="2"/>
        <v>61528234</v>
      </c>
      <c r="P44" s="49">
        <v>0</v>
      </c>
    </row>
    <row r="45" spans="1:16" ht="30.75" thickBot="1" x14ac:dyDescent="0.3">
      <c r="A45" s="60" t="s">
        <v>310</v>
      </c>
      <c r="B45" s="46" t="s">
        <v>128</v>
      </c>
      <c r="C45" s="47" t="s">
        <v>236</v>
      </c>
      <c r="D45" s="51">
        <f t="shared" si="7"/>
        <v>13634273</v>
      </c>
      <c r="E45" s="49">
        <v>0</v>
      </c>
      <c r="F45" s="49"/>
      <c r="G45" s="49">
        <v>13634273</v>
      </c>
      <c r="H45" s="49"/>
      <c r="I45" s="49">
        <f t="shared" si="0"/>
        <v>5843260.2857142901</v>
      </c>
      <c r="J45" s="50">
        <f t="shared" si="1"/>
        <v>3025025.2857142901</v>
      </c>
      <c r="K45" s="49">
        <v>2988042.2857142901</v>
      </c>
      <c r="L45" s="49">
        <v>18492</v>
      </c>
      <c r="M45" s="49">
        <v>18491</v>
      </c>
      <c r="N45" s="50">
        <v>2818235</v>
      </c>
      <c r="O45" s="41">
        <f t="shared" si="2"/>
        <v>19477533.285714291</v>
      </c>
      <c r="P45" s="49">
        <v>0</v>
      </c>
    </row>
    <row r="46" spans="1:16" ht="30.75" thickBot="1" x14ac:dyDescent="0.3">
      <c r="A46" s="46" t="s">
        <v>273</v>
      </c>
      <c r="B46" s="46" t="s">
        <v>132</v>
      </c>
      <c r="C46" s="47" t="s">
        <v>236</v>
      </c>
      <c r="D46" s="51">
        <f t="shared" si="7"/>
        <v>19061577</v>
      </c>
      <c r="E46" s="49">
        <v>0</v>
      </c>
      <c r="F46" s="49"/>
      <c r="G46" s="49">
        <v>19061577</v>
      </c>
      <c r="H46" s="49"/>
      <c r="I46" s="49">
        <f t="shared" si="0"/>
        <v>8169246.7142857099</v>
      </c>
      <c r="J46" s="50">
        <f t="shared" si="1"/>
        <v>5497868.7142857099</v>
      </c>
      <c r="K46" s="49">
        <v>5446164.7142857099</v>
      </c>
      <c r="L46" s="49">
        <v>25852</v>
      </c>
      <c r="M46" s="49">
        <v>25852</v>
      </c>
      <c r="N46" s="50">
        <v>2671378</v>
      </c>
      <c r="O46" s="41">
        <f t="shared" si="2"/>
        <v>27230823.714285709</v>
      </c>
      <c r="P46" s="49">
        <v>0</v>
      </c>
    </row>
    <row r="47" spans="1:16" ht="30.75" thickBot="1" x14ac:dyDescent="0.3">
      <c r="A47" s="46" t="s">
        <v>274</v>
      </c>
      <c r="B47" s="46" t="s">
        <v>135</v>
      </c>
      <c r="C47" s="47" t="s">
        <v>236</v>
      </c>
      <c r="D47" s="51">
        <f t="shared" si="7"/>
        <v>41036218</v>
      </c>
      <c r="E47" s="49">
        <v>0</v>
      </c>
      <c r="F47" s="49"/>
      <c r="G47" s="49">
        <v>41036218</v>
      </c>
      <c r="H47" s="49"/>
      <c r="I47" s="49">
        <f t="shared" si="0"/>
        <v>17586950.142857142</v>
      </c>
      <c r="J47" s="50">
        <f t="shared" si="1"/>
        <v>14767104.142857144</v>
      </c>
      <c r="K47" s="49">
        <v>14655792.142857144</v>
      </c>
      <c r="L47" s="49">
        <v>55656</v>
      </c>
      <c r="M47" s="49">
        <v>55656</v>
      </c>
      <c r="N47" s="50">
        <v>2819846</v>
      </c>
      <c r="O47" s="41">
        <f t="shared" si="2"/>
        <v>58623168.142857142</v>
      </c>
      <c r="P47" s="49">
        <v>0</v>
      </c>
    </row>
    <row r="48" spans="1:16" ht="30.75" thickBot="1" x14ac:dyDescent="0.3">
      <c r="A48" s="46" t="s">
        <v>275</v>
      </c>
      <c r="B48" s="46" t="s">
        <v>135</v>
      </c>
      <c r="C48" s="47" t="s">
        <v>236</v>
      </c>
      <c r="D48" s="51">
        <f t="shared" si="7"/>
        <v>19261950</v>
      </c>
      <c r="E48" s="49">
        <v>0</v>
      </c>
      <c r="F48" s="49"/>
      <c r="G48" s="49">
        <v>19261950</v>
      </c>
      <c r="H48" s="49"/>
      <c r="I48" s="49">
        <f t="shared" si="0"/>
        <v>8255121.8571428573</v>
      </c>
      <c r="J48" s="50">
        <f t="shared" si="1"/>
        <v>6879267.8571428573</v>
      </c>
      <c r="K48" s="49">
        <v>6879267.8571428573</v>
      </c>
      <c r="L48" s="49">
        <v>0</v>
      </c>
      <c r="M48" s="49">
        <v>0</v>
      </c>
      <c r="N48" s="50">
        <v>1375854</v>
      </c>
      <c r="O48" s="41">
        <f t="shared" si="2"/>
        <v>27517071.857142858</v>
      </c>
      <c r="P48" s="49">
        <v>0</v>
      </c>
    </row>
    <row r="49" spans="1:16" ht="45.75" thickBot="1" x14ac:dyDescent="0.3">
      <c r="A49" s="46" t="s">
        <v>276</v>
      </c>
      <c r="B49" s="46" t="s">
        <v>140</v>
      </c>
      <c r="C49" s="47" t="s">
        <v>236</v>
      </c>
      <c r="D49" s="51">
        <f t="shared" si="7"/>
        <v>14000000</v>
      </c>
      <c r="E49" s="49">
        <v>0</v>
      </c>
      <c r="F49" s="49"/>
      <c r="G49" s="49">
        <v>14000000</v>
      </c>
      <c r="H49" s="49"/>
      <c r="I49" s="49">
        <f t="shared" si="0"/>
        <v>6000000</v>
      </c>
      <c r="J49" s="50">
        <f t="shared" si="1"/>
        <v>5037975</v>
      </c>
      <c r="K49" s="49">
        <v>5000000</v>
      </c>
      <c r="L49" s="49">
        <v>18988</v>
      </c>
      <c r="M49" s="49">
        <v>18987</v>
      </c>
      <c r="N49" s="50">
        <v>962025</v>
      </c>
      <c r="O49" s="41">
        <f t="shared" si="2"/>
        <v>20000000</v>
      </c>
      <c r="P49" s="49">
        <v>0</v>
      </c>
    </row>
    <row r="50" spans="1:16" ht="30.75" thickBot="1" x14ac:dyDescent="0.3">
      <c r="A50" s="46" t="s">
        <v>277</v>
      </c>
      <c r="B50" s="46" t="s">
        <v>143</v>
      </c>
      <c r="C50" s="47" t="s">
        <v>236</v>
      </c>
      <c r="D50" s="51">
        <f t="shared" si="7"/>
        <v>56157327</v>
      </c>
      <c r="E50" s="49">
        <v>0</v>
      </c>
      <c r="F50" s="49"/>
      <c r="G50" s="49">
        <v>56157327</v>
      </c>
      <c r="H50" s="49"/>
      <c r="I50" s="49">
        <f t="shared" si="0"/>
        <v>24067426.214285713</v>
      </c>
      <c r="J50" s="50">
        <f t="shared" si="1"/>
        <v>20208518.214285713</v>
      </c>
      <c r="K50" s="49">
        <v>20056188.214285713</v>
      </c>
      <c r="L50" s="49">
        <v>76165</v>
      </c>
      <c r="M50" s="49">
        <v>76165</v>
      </c>
      <c r="N50" s="50">
        <v>3858908</v>
      </c>
      <c r="O50" s="41">
        <f t="shared" si="2"/>
        <v>80224753.214285716</v>
      </c>
      <c r="P50" s="49">
        <v>0</v>
      </c>
    </row>
    <row r="51" spans="1:16" ht="30.75" thickBot="1" x14ac:dyDescent="0.3">
      <c r="A51" s="46" t="s">
        <v>278</v>
      </c>
      <c r="B51" s="46" t="s">
        <v>143</v>
      </c>
      <c r="C51" s="47" t="s">
        <v>236</v>
      </c>
      <c r="D51" s="51">
        <f t="shared" si="7"/>
        <v>6355699</v>
      </c>
      <c r="E51" s="49">
        <v>0</v>
      </c>
      <c r="F51" s="49"/>
      <c r="G51" s="49">
        <v>6355699</v>
      </c>
      <c r="H51" s="49"/>
      <c r="I51" s="49">
        <f t="shared" si="0"/>
        <v>2723870.7857142901</v>
      </c>
      <c r="J51" s="50">
        <f t="shared" si="1"/>
        <v>2287133.7857142901</v>
      </c>
      <c r="K51" s="49">
        <v>2269892.7857142901</v>
      </c>
      <c r="L51" s="49">
        <v>8621</v>
      </c>
      <c r="M51" s="49">
        <v>8620</v>
      </c>
      <c r="N51" s="50">
        <v>436737</v>
      </c>
      <c r="O51" s="41">
        <f t="shared" si="2"/>
        <v>9079569.785714291</v>
      </c>
      <c r="P51" s="49">
        <v>0</v>
      </c>
    </row>
    <row r="52" spans="1:16" ht="30.75" thickBot="1" x14ac:dyDescent="0.3">
      <c r="A52" s="46" t="s">
        <v>279</v>
      </c>
      <c r="B52" s="46" t="s">
        <v>148</v>
      </c>
      <c r="C52" s="47" t="s">
        <v>236</v>
      </c>
      <c r="D52" s="51">
        <f t="shared" si="7"/>
        <v>21444325</v>
      </c>
      <c r="E52" s="49">
        <v>0</v>
      </c>
      <c r="F52" s="49"/>
      <c r="G52" s="51">
        <v>21444325</v>
      </c>
      <c r="H52" s="49"/>
      <c r="I52" s="49">
        <f t="shared" si="0"/>
        <v>9190425.5</v>
      </c>
      <c r="J52" s="50">
        <f t="shared" si="1"/>
        <v>7716855.5</v>
      </c>
      <c r="K52" s="49">
        <v>7658687.5</v>
      </c>
      <c r="L52" s="49">
        <v>29084</v>
      </c>
      <c r="M52" s="49">
        <v>29084</v>
      </c>
      <c r="N52" s="50">
        <v>1473570</v>
      </c>
      <c r="O52" s="41">
        <f t="shared" si="2"/>
        <v>30634750.5</v>
      </c>
      <c r="P52" s="49">
        <v>0</v>
      </c>
    </row>
    <row r="53" spans="1:16" ht="30.75" thickBot="1" x14ac:dyDescent="0.3">
      <c r="A53" s="46" t="s">
        <v>280</v>
      </c>
      <c r="B53" s="46" t="s">
        <v>148</v>
      </c>
      <c r="C53" s="47" t="s">
        <v>236</v>
      </c>
      <c r="D53" s="51">
        <f t="shared" si="7"/>
        <v>13562130</v>
      </c>
      <c r="E53" s="49">
        <v>0</v>
      </c>
      <c r="F53" s="49"/>
      <c r="G53" s="51">
        <v>13562130</v>
      </c>
      <c r="H53" s="49"/>
      <c r="I53" s="49">
        <f t="shared" si="0"/>
        <v>5812341.8571428573</v>
      </c>
      <c r="J53" s="50">
        <f t="shared" si="1"/>
        <v>4880405.8571428573</v>
      </c>
      <c r="K53" s="49">
        <v>4843617.8571428573</v>
      </c>
      <c r="L53" s="49">
        <v>18394</v>
      </c>
      <c r="M53" s="49">
        <v>18394</v>
      </c>
      <c r="N53" s="50">
        <v>931936</v>
      </c>
      <c r="O53" s="41">
        <f t="shared" si="2"/>
        <v>19374471.857142858</v>
      </c>
      <c r="P53" s="49">
        <v>0</v>
      </c>
    </row>
    <row r="54" spans="1:16" ht="45.75" thickBot="1" x14ac:dyDescent="0.3">
      <c r="A54" s="46" t="s">
        <v>281</v>
      </c>
      <c r="B54" s="46" t="s">
        <v>148</v>
      </c>
      <c r="C54" s="47" t="s">
        <v>236</v>
      </c>
      <c r="D54" s="51">
        <f t="shared" si="7"/>
        <v>4900000</v>
      </c>
      <c r="E54" s="49">
        <v>0</v>
      </c>
      <c r="F54" s="49"/>
      <c r="G54" s="51">
        <v>4900000</v>
      </c>
      <c r="H54" s="49"/>
      <c r="I54" s="49">
        <f t="shared" si="0"/>
        <v>2100000</v>
      </c>
      <c r="J54" s="50">
        <f t="shared" si="1"/>
        <v>1750000</v>
      </c>
      <c r="K54" s="49">
        <v>1750000</v>
      </c>
      <c r="L54" s="49">
        <v>0</v>
      </c>
      <c r="M54" s="49">
        <v>0</v>
      </c>
      <c r="N54" s="50">
        <v>350000</v>
      </c>
      <c r="O54" s="41">
        <f t="shared" si="2"/>
        <v>7000000</v>
      </c>
      <c r="P54" s="49">
        <v>0</v>
      </c>
    </row>
    <row r="55" spans="1:16" ht="45.75" thickBot="1" x14ac:dyDescent="0.3">
      <c r="A55" s="46" t="s">
        <v>282</v>
      </c>
      <c r="B55" s="46" t="s">
        <v>148</v>
      </c>
      <c r="C55" s="47" t="s">
        <v>236</v>
      </c>
      <c r="D55" s="51">
        <f t="shared" si="7"/>
        <v>7708852</v>
      </c>
      <c r="E55" s="49">
        <v>0</v>
      </c>
      <c r="F55" s="49"/>
      <c r="G55" s="51">
        <v>7708852</v>
      </c>
      <c r="H55" s="49"/>
      <c r="I55" s="49">
        <f t="shared" si="0"/>
        <v>3303792.6428571399</v>
      </c>
      <c r="J55" s="50">
        <f t="shared" si="1"/>
        <v>2774070.6428571399</v>
      </c>
      <c r="K55" s="49">
        <v>2753160.6428571399</v>
      </c>
      <c r="L55" s="49">
        <v>10455</v>
      </c>
      <c r="M55" s="49">
        <v>10455</v>
      </c>
      <c r="N55" s="50">
        <v>529722</v>
      </c>
      <c r="O55" s="41">
        <f t="shared" si="2"/>
        <v>11012644.64285714</v>
      </c>
      <c r="P55" s="49">
        <v>0</v>
      </c>
    </row>
    <row r="56" spans="1:16" ht="48" thickBot="1" x14ac:dyDescent="0.3">
      <c r="A56" s="39" t="s">
        <v>283</v>
      </c>
      <c r="B56" s="39" t="s">
        <v>235</v>
      </c>
      <c r="C56" s="40" t="s">
        <v>236</v>
      </c>
      <c r="D56" s="41">
        <f>E56+F56+G56+H56</f>
        <v>110000000</v>
      </c>
      <c r="E56" s="41">
        <v>0</v>
      </c>
      <c r="F56" s="43">
        <v>110000000</v>
      </c>
      <c r="G56" s="41"/>
      <c r="H56" s="41"/>
      <c r="I56" s="43">
        <f t="shared" si="0"/>
        <v>47142858</v>
      </c>
      <c r="J56" s="44">
        <f t="shared" si="1"/>
        <v>41165144</v>
      </c>
      <c r="K56" s="42">
        <v>12561867</v>
      </c>
      <c r="L56" s="42">
        <v>7484991</v>
      </c>
      <c r="M56" s="42">
        <v>21118286</v>
      </c>
      <c r="N56" s="45">
        <v>5977714</v>
      </c>
      <c r="O56" s="41">
        <f t="shared" si="2"/>
        <v>157142858</v>
      </c>
      <c r="P56" s="41">
        <v>0</v>
      </c>
    </row>
    <row r="57" spans="1:16" ht="30.75" thickBot="1" x14ac:dyDescent="0.3">
      <c r="A57" s="46" t="s">
        <v>284</v>
      </c>
      <c r="B57" s="46" t="s">
        <v>307</v>
      </c>
      <c r="C57" s="47" t="s">
        <v>236</v>
      </c>
      <c r="D57" s="51">
        <f t="shared" ref="D57:D60" si="8">E57+F57+G57+H57</f>
        <v>40600000</v>
      </c>
      <c r="E57" s="49">
        <v>0</v>
      </c>
      <c r="F57" s="49">
        <v>40600000</v>
      </c>
      <c r="G57" s="49"/>
      <c r="H57" s="49"/>
      <c r="I57" s="49">
        <f t="shared" si="0"/>
        <v>17400000</v>
      </c>
      <c r="J57" s="50">
        <f t="shared" si="1"/>
        <v>15788602</v>
      </c>
      <c r="K57" s="49">
        <v>5800000</v>
      </c>
      <c r="L57" s="49">
        <v>2094301</v>
      </c>
      <c r="M57" s="49">
        <v>7894301</v>
      </c>
      <c r="N57" s="50">
        <v>1611398</v>
      </c>
      <c r="O57" s="41">
        <f t="shared" si="2"/>
        <v>58000000</v>
      </c>
      <c r="P57" s="49">
        <v>0</v>
      </c>
    </row>
    <row r="58" spans="1:16" ht="30.75" thickBot="1" x14ac:dyDescent="0.3">
      <c r="A58" s="46" t="s">
        <v>285</v>
      </c>
      <c r="B58" s="46" t="s">
        <v>307</v>
      </c>
      <c r="C58" s="47" t="s">
        <v>236</v>
      </c>
      <c r="D58" s="51">
        <f t="shared" si="8"/>
        <v>4400000</v>
      </c>
      <c r="E58" s="49">
        <v>0</v>
      </c>
      <c r="F58" s="49">
        <v>4400000</v>
      </c>
      <c r="G58" s="49"/>
      <c r="H58" s="49"/>
      <c r="I58" s="49">
        <f t="shared" si="0"/>
        <v>1885716</v>
      </c>
      <c r="J58" s="50">
        <f t="shared" si="1"/>
        <v>0</v>
      </c>
      <c r="K58" s="49">
        <v>0</v>
      </c>
      <c r="L58" s="49">
        <v>0</v>
      </c>
      <c r="M58" s="49">
        <v>0</v>
      </c>
      <c r="N58" s="50">
        <v>1885716</v>
      </c>
      <c r="O58" s="41">
        <f t="shared" si="2"/>
        <v>6285716</v>
      </c>
      <c r="P58" s="49">
        <v>0</v>
      </c>
    </row>
    <row r="59" spans="1:16" ht="30.75" thickBot="1" x14ac:dyDescent="0.3">
      <c r="A59" s="46" t="s">
        <v>286</v>
      </c>
      <c r="B59" s="46" t="s">
        <v>307</v>
      </c>
      <c r="C59" s="47" t="s">
        <v>236</v>
      </c>
      <c r="D59" s="51">
        <f t="shared" si="8"/>
        <v>62761801</v>
      </c>
      <c r="E59" s="49">
        <v>0</v>
      </c>
      <c r="F59" s="49">
        <v>62761801</v>
      </c>
      <c r="G59" s="49"/>
      <c r="H59" s="49"/>
      <c r="I59" s="49">
        <f t="shared" si="0"/>
        <v>26897914</v>
      </c>
      <c r="J59" s="50">
        <f t="shared" si="1"/>
        <v>24417314</v>
      </c>
      <c r="K59" s="49">
        <v>6761867</v>
      </c>
      <c r="L59" s="49">
        <v>5390690</v>
      </c>
      <c r="M59" s="49">
        <v>12264757</v>
      </c>
      <c r="N59" s="50">
        <v>2480600</v>
      </c>
      <c r="O59" s="41">
        <f t="shared" si="2"/>
        <v>89659715</v>
      </c>
      <c r="P59" s="49">
        <v>0</v>
      </c>
    </row>
    <row r="60" spans="1:16" ht="30.75" thickBot="1" x14ac:dyDescent="0.3">
      <c r="A60" s="46" t="s">
        <v>287</v>
      </c>
      <c r="B60" s="46" t="s">
        <v>158</v>
      </c>
      <c r="C60" s="47" t="s">
        <v>236</v>
      </c>
      <c r="D60" s="51">
        <f t="shared" si="8"/>
        <v>2238199</v>
      </c>
      <c r="E60" s="51">
        <v>0</v>
      </c>
      <c r="F60" s="51">
        <v>2238199</v>
      </c>
      <c r="G60" s="51"/>
      <c r="H60" s="49"/>
      <c r="I60" s="49">
        <f t="shared" si="0"/>
        <v>959228</v>
      </c>
      <c r="J60" s="50">
        <f t="shared" si="1"/>
        <v>959228</v>
      </c>
      <c r="K60" s="49">
        <v>0</v>
      </c>
      <c r="L60" s="49">
        <v>0</v>
      </c>
      <c r="M60" s="49">
        <v>959228</v>
      </c>
      <c r="N60" s="50">
        <v>0</v>
      </c>
      <c r="O60" s="41">
        <f t="shared" si="2"/>
        <v>3197427</v>
      </c>
      <c r="P60" s="51">
        <v>0</v>
      </c>
    </row>
    <row r="61" spans="1:16" ht="48" thickBot="1" x14ac:dyDescent="0.3">
      <c r="A61" s="39" t="s">
        <v>288</v>
      </c>
      <c r="B61" s="39" t="s">
        <v>235</v>
      </c>
      <c r="C61" s="40" t="s">
        <v>236</v>
      </c>
      <c r="D61" s="41">
        <f>E61+F61+G61+H61</f>
        <v>20000000</v>
      </c>
      <c r="E61" s="41">
        <v>0</v>
      </c>
      <c r="F61" s="43">
        <v>20000000</v>
      </c>
      <c r="G61" s="41"/>
      <c r="H61" s="49"/>
      <c r="I61" s="43">
        <f t="shared" si="0"/>
        <v>5000000</v>
      </c>
      <c r="J61" s="44">
        <f t="shared" si="1"/>
        <v>4366000</v>
      </c>
      <c r="K61" s="43">
        <v>2500000</v>
      </c>
      <c r="L61" s="43">
        <v>933000</v>
      </c>
      <c r="M61" s="43">
        <v>933000</v>
      </c>
      <c r="N61" s="44">
        <v>634000</v>
      </c>
      <c r="O61" s="41">
        <f t="shared" si="2"/>
        <v>25000000</v>
      </c>
      <c r="P61" s="41">
        <v>0</v>
      </c>
    </row>
    <row r="62" spans="1:16" ht="45.75" thickBot="1" x14ac:dyDescent="0.3">
      <c r="A62" s="46" t="s">
        <v>289</v>
      </c>
      <c r="B62" s="46" t="s">
        <v>160</v>
      </c>
      <c r="C62" s="47" t="s">
        <v>236</v>
      </c>
      <c r="D62" s="51">
        <f>E62+F62+G62+H62</f>
        <v>20000000</v>
      </c>
      <c r="E62" s="49">
        <v>0</v>
      </c>
      <c r="F62" s="51">
        <v>20000000</v>
      </c>
      <c r="G62" s="49"/>
      <c r="H62" s="49"/>
      <c r="I62" s="49">
        <f t="shared" si="0"/>
        <v>5000000</v>
      </c>
      <c r="J62" s="50">
        <f t="shared" si="1"/>
        <v>4366000</v>
      </c>
      <c r="K62" s="49">
        <v>2500000</v>
      </c>
      <c r="L62" s="49">
        <v>933000</v>
      </c>
      <c r="M62" s="49">
        <v>933000</v>
      </c>
      <c r="N62" s="50">
        <v>634000</v>
      </c>
      <c r="O62" s="41">
        <f t="shared" si="2"/>
        <v>25000000</v>
      </c>
      <c r="P62" s="49">
        <v>0</v>
      </c>
    </row>
    <row r="63" spans="1:16" ht="48" thickBot="1" x14ac:dyDescent="0.3">
      <c r="A63" s="39" t="s">
        <v>290</v>
      </c>
      <c r="B63" s="39" t="s">
        <v>235</v>
      </c>
      <c r="C63" s="40" t="s">
        <v>236</v>
      </c>
      <c r="D63" s="41">
        <f>E63+F63+G63+H63</f>
        <v>30000000</v>
      </c>
      <c r="E63" s="41">
        <v>0</v>
      </c>
      <c r="F63" s="41"/>
      <c r="G63" s="43">
        <v>30000000</v>
      </c>
      <c r="H63" s="41"/>
      <c r="I63" s="43">
        <f t="shared" si="0"/>
        <v>7500000</v>
      </c>
      <c r="J63" s="44">
        <f t="shared" si="1"/>
        <v>5415000</v>
      </c>
      <c r="K63" s="42">
        <v>5250000</v>
      </c>
      <c r="L63" s="42">
        <v>82500</v>
      </c>
      <c r="M63" s="42">
        <v>82500</v>
      </c>
      <c r="N63" s="45">
        <v>2085000</v>
      </c>
      <c r="O63" s="41">
        <f t="shared" si="2"/>
        <v>37500000</v>
      </c>
      <c r="P63" s="41">
        <v>0</v>
      </c>
    </row>
    <row r="64" spans="1:16" ht="30.75" thickBot="1" x14ac:dyDescent="0.3">
      <c r="A64" s="46" t="s">
        <v>291</v>
      </c>
      <c r="B64" s="46" t="s">
        <v>119</v>
      </c>
      <c r="C64" s="47" t="s">
        <v>236</v>
      </c>
      <c r="D64" s="51">
        <f t="shared" ref="D64:D69" si="9">E64+F64+G64+H64</f>
        <v>500307</v>
      </c>
      <c r="E64" s="49">
        <v>0</v>
      </c>
      <c r="F64" s="49"/>
      <c r="G64" s="51">
        <v>500307</v>
      </c>
      <c r="H64" s="49"/>
      <c r="I64" s="49">
        <f t="shared" si="0"/>
        <v>125077</v>
      </c>
      <c r="J64" s="50">
        <f t="shared" si="1"/>
        <v>90306</v>
      </c>
      <c r="K64" s="52">
        <v>87554</v>
      </c>
      <c r="L64" s="49">
        <v>1375</v>
      </c>
      <c r="M64" s="49">
        <v>1377</v>
      </c>
      <c r="N64" s="50">
        <v>34771</v>
      </c>
      <c r="O64" s="41">
        <f t="shared" si="2"/>
        <v>625384</v>
      </c>
      <c r="P64" s="49">
        <v>0</v>
      </c>
    </row>
    <row r="65" spans="1:16" ht="45.75" thickBot="1" x14ac:dyDescent="0.3">
      <c r="A65" s="60" t="s">
        <v>311</v>
      </c>
      <c r="B65" s="46" t="s">
        <v>128</v>
      </c>
      <c r="C65" s="47" t="s">
        <v>236</v>
      </c>
      <c r="D65" s="51">
        <f t="shared" si="9"/>
        <v>9399087</v>
      </c>
      <c r="E65" s="49">
        <v>0</v>
      </c>
      <c r="F65" s="49"/>
      <c r="G65" s="51">
        <v>9399087</v>
      </c>
      <c r="H65" s="49"/>
      <c r="I65" s="49">
        <f t="shared" si="0"/>
        <v>2349772</v>
      </c>
      <c r="J65" s="50">
        <f t="shared" si="1"/>
        <v>1696535</v>
      </c>
      <c r="K65" s="52">
        <v>1644840</v>
      </c>
      <c r="L65" s="49">
        <v>25848</v>
      </c>
      <c r="M65" s="49">
        <v>25847</v>
      </c>
      <c r="N65" s="50">
        <v>653237</v>
      </c>
      <c r="O65" s="41">
        <f t="shared" si="2"/>
        <v>11748859</v>
      </c>
      <c r="P65" s="49">
        <v>0</v>
      </c>
    </row>
    <row r="66" spans="1:16" ht="45.75" thickBot="1" x14ac:dyDescent="0.3">
      <c r="A66" s="46" t="s">
        <v>292</v>
      </c>
      <c r="B66" s="46" t="s">
        <v>132</v>
      </c>
      <c r="C66" s="47" t="s">
        <v>236</v>
      </c>
      <c r="D66" s="51">
        <f t="shared" si="9"/>
        <v>1541534</v>
      </c>
      <c r="E66" s="49">
        <v>0</v>
      </c>
      <c r="F66" s="49"/>
      <c r="G66" s="51">
        <v>1541534</v>
      </c>
      <c r="H66" s="49"/>
      <c r="I66" s="49">
        <f t="shared" si="0"/>
        <v>385383</v>
      </c>
      <c r="J66" s="50">
        <f t="shared" si="1"/>
        <v>278247</v>
      </c>
      <c r="K66" s="52">
        <v>269769</v>
      </c>
      <c r="L66" s="49">
        <v>4239</v>
      </c>
      <c r="M66" s="49">
        <v>4239</v>
      </c>
      <c r="N66" s="50">
        <v>107136</v>
      </c>
      <c r="O66" s="41">
        <f t="shared" si="2"/>
        <v>1926917</v>
      </c>
      <c r="P66" s="49">
        <v>0</v>
      </c>
    </row>
    <row r="67" spans="1:16" ht="30.75" thickBot="1" x14ac:dyDescent="0.3">
      <c r="A67" s="46" t="s">
        <v>293</v>
      </c>
      <c r="B67" s="46" t="s">
        <v>143</v>
      </c>
      <c r="C67" s="47" t="s">
        <v>236</v>
      </c>
      <c r="D67" s="51">
        <f t="shared" si="9"/>
        <v>1730770</v>
      </c>
      <c r="E67" s="49">
        <v>0</v>
      </c>
      <c r="F67" s="49"/>
      <c r="G67" s="51">
        <v>1730770</v>
      </c>
      <c r="H67" s="49"/>
      <c r="I67" s="49">
        <f t="shared" si="0"/>
        <v>432694</v>
      </c>
      <c r="J67" s="50">
        <f t="shared" si="1"/>
        <v>312404</v>
      </c>
      <c r="K67" s="52">
        <v>302884</v>
      </c>
      <c r="L67" s="49">
        <v>4760</v>
      </c>
      <c r="M67" s="49">
        <v>4760</v>
      </c>
      <c r="N67" s="50">
        <v>120290</v>
      </c>
      <c r="O67" s="41">
        <f t="shared" si="2"/>
        <v>2163464</v>
      </c>
      <c r="P67" s="49">
        <v>0</v>
      </c>
    </row>
    <row r="68" spans="1:16" ht="30.75" thickBot="1" x14ac:dyDescent="0.3">
      <c r="A68" s="61" t="s">
        <v>312</v>
      </c>
      <c r="B68" s="61" t="s">
        <v>148</v>
      </c>
      <c r="C68" s="62" t="s">
        <v>236</v>
      </c>
      <c r="D68" s="68">
        <f t="shared" si="9"/>
        <v>5455449.2999999998</v>
      </c>
      <c r="E68" s="63"/>
      <c r="F68" s="63"/>
      <c r="G68" s="69">
        <v>5455449.2999999998</v>
      </c>
      <c r="H68" s="63"/>
      <c r="I68" s="63">
        <f>J68+N68</f>
        <v>1363862</v>
      </c>
      <c r="J68" s="64">
        <f t="shared" si="1"/>
        <v>984720</v>
      </c>
      <c r="K68" s="63">
        <v>954675</v>
      </c>
      <c r="L68" s="63">
        <v>15043</v>
      </c>
      <c r="M68" s="63">
        <v>15002</v>
      </c>
      <c r="N68" s="64">
        <v>379142</v>
      </c>
      <c r="O68" s="65">
        <f t="shared" si="2"/>
        <v>6819311.2999999998</v>
      </c>
      <c r="P68" s="63">
        <v>0</v>
      </c>
    </row>
    <row r="69" spans="1:16" ht="60.75" thickBot="1" x14ac:dyDescent="0.3">
      <c r="A69" s="61" t="s">
        <v>313</v>
      </c>
      <c r="B69" s="61" t="s">
        <v>148</v>
      </c>
      <c r="C69" s="62" t="s">
        <v>236</v>
      </c>
      <c r="D69" s="68">
        <f t="shared" si="9"/>
        <v>11372852.699999999</v>
      </c>
      <c r="E69" s="63">
        <v>0</v>
      </c>
      <c r="F69" s="63"/>
      <c r="G69" s="69">
        <v>11372852.699999999</v>
      </c>
      <c r="H69" s="63"/>
      <c r="I69" s="63">
        <f t="shared" si="0"/>
        <v>2843212</v>
      </c>
      <c r="J69" s="64">
        <f t="shared" si="1"/>
        <v>2052788</v>
      </c>
      <c r="K69" s="63">
        <v>1990278</v>
      </c>
      <c r="L69" s="63">
        <v>31235</v>
      </c>
      <c r="M69" s="63">
        <v>31275</v>
      </c>
      <c r="N69" s="64">
        <v>790424</v>
      </c>
      <c r="O69" s="65">
        <f t="shared" si="2"/>
        <v>14216064.699999999</v>
      </c>
      <c r="P69" s="63">
        <v>0</v>
      </c>
    </row>
    <row r="70" spans="1:16" ht="48" thickBot="1" x14ac:dyDescent="0.3">
      <c r="A70" s="39" t="s">
        <v>294</v>
      </c>
      <c r="B70" s="39" t="s">
        <v>235</v>
      </c>
      <c r="C70" s="40"/>
      <c r="D70" s="41">
        <f>E70+F70+G70+H70</f>
        <v>398216109</v>
      </c>
      <c r="E70" s="41">
        <v>0</v>
      </c>
      <c r="F70" s="41"/>
      <c r="G70" s="41"/>
      <c r="H70" s="43">
        <v>398216109</v>
      </c>
      <c r="I70" s="43">
        <f t="shared" si="0"/>
        <v>170664048</v>
      </c>
      <c r="J70" s="44">
        <f t="shared" si="1"/>
        <v>93865226</v>
      </c>
      <c r="K70" s="42">
        <v>63315174</v>
      </c>
      <c r="L70" s="42">
        <v>17903341</v>
      </c>
      <c r="M70" s="42">
        <v>12646711</v>
      </c>
      <c r="N70" s="45">
        <v>76798822</v>
      </c>
      <c r="O70" s="41">
        <f t="shared" si="2"/>
        <v>568880157</v>
      </c>
      <c r="P70" s="41">
        <v>0</v>
      </c>
    </row>
    <row r="71" spans="1:16" ht="45.75" thickBot="1" x14ac:dyDescent="0.3">
      <c r="A71" s="46" t="s">
        <v>295</v>
      </c>
      <c r="B71" s="46" t="s">
        <v>175</v>
      </c>
      <c r="C71" s="47"/>
      <c r="D71" s="51">
        <f t="shared" ref="D71:D80" si="10">E71+F71+G71+H71</f>
        <v>83000000</v>
      </c>
      <c r="E71" s="49">
        <v>0</v>
      </c>
      <c r="F71" s="49"/>
      <c r="G71" s="49"/>
      <c r="H71" s="49">
        <v>83000000</v>
      </c>
      <c r="I71" s="49">
        <f t="shared" si="0"/>
        <v>35571430</v>
      </c>
      <c r="J71" s="50">
        <f t="shared" si="1"/>
        <v>31987961</v>
      </c>
      <c r="K71" s="49">
        <v>29642857</v>
      </c>
      <c r="L71" s="49">
        <v>1172552</v>
      </c>
      <c r="M71" s="49">
        <v>1172552</v>
      </c>
      <c r="N71" s="50">
        <v>3583469</v>
      </c>
      <c r="O71" s="41">
        <f t="shared" si="2"/>
        <v>118571430</v>
      </c>
      <c r="P71" s="49">
        <v>0</v>
      </c>
    </row>
    <row r="72" spans="1:16" ht="30.75" thickBot="1" x14ac:dyDescent="0.3">
      <c r="A72" s="46" t="s">
        <v>296</v>
      </c>
      <c r="B72" s="46" t="s">
        <v>175</v>
      </c>
      <c r="C72" s="47"/>
      <c r="D72" s="51">
        <f t="shared" si="10"/>
        <v>66000000</v>
      </c>
      <c r="E72" s="49">
        <v>0</v>
      </c>
      <c r="F72" s="49"/>
      <c r="G72" s="49"/>
      <c r="H72" s="49">
        <v>66000000</v>
      </c>
      <c r="I72" s="49">
        <f t="shared" si="0"/>
        <v>28285715</v>
      </c>
      <c r="J72" s="50">
        <f t="shared" si="1"/>
        <v>0</v>
      </c>
      <c r="K72" s="49">
        <v>0</v>
      </c>
      <c r="L72" s="49">
        <v>0</v>
      </c>
      <c r="M72" s="49">
        <v>0</v>
      </c>
      <c r="N72" s="50">
        <v>28285715</v>
      </c>
      <c r="O72" s="41">
        <f t="shared" si="2"/>
        <v>94285715</v>
      </c>
      <c r="P72" s="49">
        <v>0</v>
      </c>
    </row>
    <row r="73" spans="1:16" ht="60.75" thickBot="1" x14ac:dyDescent="0.3">
      <c r="A73" s="46" t="s">
        <v>297</v>
      </c>
      <c r="B73" s="46" t="s">
        <v>175</v>
      </c>
      <c r="C73" s="47"/>
      <c r="D73" s="51">
        <f t="shared" si="10"/>
        <v>35020000</v>
      </c>
      <c r="E73" s="49">
        <v>0</v>
      </c>
      <c r="F73" s="49"/>
      <c r="G73" s="49"/>
      <c r="H73" s="49">
        <v>35020000</v>
      </c>
      <c r="I73" s="49">
        <f t="shared" ref="I73:I81" si="11">J73+N73</f>
        <v>15008571</v>
      </c>
      <c r="J73" s="50">
        <f t="shared" ref="J73:J81" si="12">K73+L73+M73</f>
        <v>9894644</v>
      </c>
      <c r="K73" s="49">
        <v>5403838</v>
      </c>
      <c r="L73" s="49">
        <v>1347242</v>
      </c>
      <c r="M73" s="49">
        <v>3143564</v>
      </c>
      <c r="N73" s="50">
        <v>5113927</v>
      </c>
      <c r="O73" s="41">
        <f t="shared" ref="O73:O80" si="13">D73+I73</f>
        <v>50028571</v>
      </c>
      <c r="P73" s="49">
        <v>0</v>
      </c>
    </row>
    <row r="74" spans="1:16" ht="30.75" thickBot="1" x14ac:dyDescent="0.3">
      <c r="A74" s="46" t="s">
        <v>298</v>
      </c>
      <c r="B74" s="46" t="s">
        <v>175</v>
      </c>
      <c r="C74" s="47"/>
      <c r="D74" s="51">
        <f t="shared" si="10"/>
        <v>51696109</v>
      </c>
      <c r="E74" s="49">
        <v>0</v>
      </c>
      <c r="F74" s="49"/>
      <c r="G74" s="49"/>
      <c r="H74" s="49">
        <v>51696109</v>
      </c>
      <c r="I74" s="49">
        <f t="shared" si="11"/>
        <v>22155475</v>
      </c>
      <c r="J74" s="50">
        <f t="shared" si="12"/>
        <v>9068752</v>
      </c>
      <c r="K74" s="48">
        <v>4874176</v>
      </c>
      <c r="L74" s="48">
        <v>2097288</v>
      </c>
      <c r="M74" s="48">
        <v>2097288</v>
      </c>
      <c r="N74" s="56">
        <v>13086723</v>
      </c>
      <c r="O74" s="41">
        <f t="shared" si="13"/>
        <v>73851584</v>
      </c>
      <c r="P74" s="49">
        <v>0</v>
      </c>
    </row>
    <row r="75" spans="1:16" ht="30.75" thickBot="1" x14ac:dyDescent="0.3">
      <c r="A75" s="46" t="s">
        <v>299</v>
      </c>
      <c r="B75" s="46" t="s">
        <v>175</v>
      </c>
      <c r="C75" s="47"/>
      <c r="D75" s="51">
        <f t="shared" si="10"/>
        <v>49000000</v>
      </c>
      <c r="E75" s="51">
        <v>0</v>
      </c>
      <c r="F75" s="51"/>
      <c r="G75" s="51"/>
      <c r="H75" s="51">
        <v>49000000</v>
      </c>
      <c r="I75" s="49">
        <f t="shared" si="11"/>
        <v>21000000</v>
      </c>
      <c r="J75" s="50">
        <f t="shared" si="12"/>
        <v>13844591</v>
      </c>
      <c r="K75" s="48">
        <v>7561053</v>
      </c>
      <c r="L75" s="48">
        <v>6283538</v>
      </c>
      <c r="M75" s="48">
        <v>0</v>
      </c>
      <c r="N75" s="56">
        <v>7155409</v>
      </c>
      <c r="O75" s="41">
        <f t="shared" si="13"/>
        <v>70000000</v>
      </c>
      <c r="P75" s="51">
        <v>0</v>
      </c>
    </row>
    <row r="76" spans="1:16" ht="45.75" thickBot="1" x14ac:dyDescent="0.3">
      <c r="A76" s="46" t="s">
        <v>300</v>
      </c>
      <c r="B76" s="46" t="s">
        <v>175</v>
      </c>
      <c r="C76" s="47"/>
      <c r="D76" s="51">
        <f t="shared" si="10"/>
        <v>87500000</v>
      </c>
      <c r="E76" s="51">
        <v>0</v>
      </c>
      <c r="F76" s="51"/>
      <c r="G76" s="51"/>
      <c r="H76" s="51">
        <v>87500000</v>
      </c>
      <c r="I76" s="49">
        <f t="shared" si="11"/>
        <v>37500000</v>
      </c>
      <c r="J76" s="50">
        <f t="shared" si="12"/>
        <v>21723168</v>
      </c>
      <c r="K76" s="48">
        <v>11821262</v>
      </c>
      <c r="L76" s="48">
        <v>5335660</v>
      </c>
      <c r="M76" s="48">
        <v>4566246</v>
      </c>
      <c r="N76" s="56">
        <v>15776832</v>
      </c>
      <c r="O76" s="41">
        <f t="shared" si="13"/>
        <v>125000000</v>
      </c>
      <c r="P76" s="51">
        <v>0</v>
      </c>
    </row>
    <row r="77" spans="1:16" ht="60.75" thickBot="1" x14ac:dyDescent="0.3">
      <c r="A77" s="46" t="s">
        <v>301</v>
      </c>
      <c r="B77" s="46" t="s">
        <v>175</v>
      </c>
      <c r="C77" s="47"/>
      <c r="D77" s="51">
        <f t="shared" si="10"/>
        <v>26000000</v>
      </c>
      <c r="E77" s="51">
        <v>0</v>
      </c>
      <c r="F77" s="51"/>
      <c r="G77" s="51"/>
      <c r="H77" s="51">
        <v>26000000</v>
      </c>
      <c r="I77" s="49">
        <f t="shared" si="11"/>
        <v>11142857</v>
      </c>
      <c r="J77" s="50">
        <f t="shared" si="12"/>
        <v>7346110</v>
      </c>
      <c r="K77" s="48">
        <v>4011988</v>
      </c>
      <c r="L77" s="48">
        <v>1667061</v>
      </c>
      <c r="M77" s="48">
        <v>1667061</v>
      </c>
      <c r="N77" s="56">
        <v>3796747</v>
      </c>
      <c r="O77" s="41">
        <f t="shared" si="13"/>
        <v>37142857</v>
      </c>
      <c r="P77" s="51">
        <v>0</v>
      </c>
    </row>
    <row r="78" spans="1:16" ht="48" thickBot="1" x14ac:dyDescent="0.3">
      <c r="A78" s="39" t="s">
        <v>302</v>
      </c>
      <c r="B78" s="39" t="s">
        <v>235</v>
      </c>
      <c r="C78" s="40" t="s">
        <v>236</v>
      </c>
      <c r="D78" s="41">
        <f t="shared" si="10"/>
        <v>49954768</v>
      </c>
      <c r="E78" s="41">
        <v>0</v>
      </c>
      <c r="F78" s="41">
        <v>49954768</v>
      </c>
      <c r="G78" s="41"/>
      <c r="H78" s="41"/>
      <c r="I78" s="43">
        <f t="shared" si="11"/>
        <v>21409187</v>
      </c>
      <c r="J78" s="44">
        <f t="shared" si="12"/>
        <v>21409187</v>
      </c>
      <c r="K78" s="43">
        <v>0</v>
      </c>
      <c r="L78" s="43">
        <v>21409187</v>
      </c>
      <c r="M78" s="43">
        <v>0</v>
      </c>
      <c r="N78" s="44">
        <v>0</v>
      </c>
      <c r="O78" s="41">
        <f t="shared" si="13"/>
        <v>71363955</v>
      </c>
      <c r="P78" s="41">
        <v>0</v>
      </c>
    </row>
    <row r="79" spans="1:16" ht="48" thickBot="1" x14ac:dyDescent="0.3">
      <c r="A79" s="39" t="s">
        <v>303</v>
      </c>
      <c r="B79" s="39" t="s">
        <v>235</v>
      </c>
      <c r="C79" s="40" t="s">
        <v>236</v>
      </c>
      <c r="D79" s="41">
        <f t="shared" si="10"/>
        <v>19759745</v>
      </c>
      <c r="E79" s="41">
        <v>0</v>
      </c>
      <c r="F79" s="41"/>
      <c r="G79" s="41">
        <v>19759745</v>
      </c>
      <c r="H79" s="41"/>
      <c r="I79" s="43">
        <f t="shared" si="11"/>
        <v>8468463</v>
      </c>
      <c r="J79" s="44">
        <f t="shared" si="12"/>
        <v>8468463</v>
      </c>
      <c r="K79" s="43">
        <v>0</v>
      </c>
      <c r="L79" s="43">
        <v>8468463</v>
      </c>
      <c r="M79" s="43">
        <v>0</v>
      </c>
      <c r="N79" s="44">
        <v>0</v>
      </c>
      <c r="O79" s="41">
        <f t="shared" si="13"/>
        <v>28228208</v>
      </c>
      <c r="P79" s="41">
        <v>0</v>
      </c>
    </row>
    <row r="80" spans="1:16" ht="16.5" thickBot="1" x14ac:dyDescent="0.3">
      <c r="A80" s="39" t="s">
        <v>304</v>
      </c>
      <c r="B80" s="39" t="s">
        <v>235</v>
      </c>
      <c r="C80" s="40"/>
      <c r="D80" s="41">
        <f t="shared" si="10"/>
        <v>16592338</v>
      </c>
      <c r="E80" s="41">
        <v>0</v>
      </c>
      <c r="F80" s="41"/>
      <c r="G80" s="41"/>
      <c r="H80" s="42">
        <v>16592338</v>
      </c>
      <c r="I80" s="43">
        <f t="shared" si="11"/>
        <v>7111003</v>
      </c>
      <c r="J80" s="44">
        <f t="shared" si="12"/>
        <v>7111003</v>
      </c>
      <c r="K80" s="43">
        <v>0</v>
      </c>
      <c r="L80" s="43">
        <v>7111003</v>
      </c>
      <c r="M80" s="43">
        <v>0</v>
      </c>
      <c r="N80" s="44">
        <v>0</v>
      </c>
      <c r="O80" s="41">
        <f t="shared" si="13"/>
        <v>23703341</v>
      </c>
      <c r="P80" s="41">
        <v>0</v>
      </c>
    </row>
    <row r="81" spans="1:16" ht="16.5" thickBot="1" x14ac:dyDescent="0.3">
      <c r="A81" s="57" t="s">
        <v>305</v>
      </c>
      <c r="B81" s="57" t="s">
        <v>235</v>
      </c>
      <c r="C81" s="58"/>
      <c r="D81" s="59">
        <f>D80+D79+D78+D70+D63+D61+D56+D37+D32+D29+D26+D15+D7</f>
        <v>2154405816</v>
      </c>
      <c r="E81" s="59">
        <f>E80+E79+E78+E70+E63+E61+E56+E37+E32+E29+E26+E15+E7</f>
        <v>0</v>
      </c>
      <c r="F81" s="59">
        <f>F80+F79+F78+F70+F63+F61+F56+F37+F32+F29+F26+F15+F7</f>
        <v>1251999208</v>
      </c>
      <c r="G81" s="59">
        <f t="shared" ref="G81:H81" si="14">G80+G79+G78+G70+G63+G61+G56+G37+G32+G29+G26+G15+G7</f>
        <v>487598161</v>
      </c>
      <c r="H81" s="59">
        <f t="shared" si="14"/>
        <v>414808447</v>
      </c>
      <c r="I81" s="43">
        <f t="shared" si="11"/>
        <v>914388213.60000002</v>
      </c>
      <c r="J81" s="44">
        <f t="shared" si="12"/>
        <v>642984428.60000002</v>
      </c>
      <c r="K81" s="59">
        <f t="shared" ref="K81:N81" si="15">K80+K79+K78+K70+K63+K61+K56+K37+K32+K29+K26+K15+K7</f>
        <v>208713123.59999999</v>
      </c>
      <c r="L81" s="59">
        <f t="shared" si="15"/>
        <v>247071957</v>
      </c>
      <c r="M81" s="59">
        <f t="shared" si="15"/>
        <v>187199348</v>
      </c>
      <c r="N81" s="44">
        <f t="shared" si="15"/>
        <v>271403785</v>
      </c>
      <c r="O81" s="41">
        <f>D81+I81</f>
        <v>3068794029.5999999</v>
      </c>
      <c r="P81" s="59">
        <v>0</v>
      </c>
    </row>
  </sheetData>
  <mergeCells count="17">
    <mergeCell ref="O2:O4"/>
    <mergeCell ref="P2:P4"/>
    <mergeCell ref="D3:D4"/>
    <mergeCell ref="E3:E4"/>
    <mergeCell ref="F3:F4"/>
    <mergeCell ref="G3:G4"/>
    <mergeCell ref="H3:H4"/>
    <mergeCell ref="I3:I4"/>
    <mergeCell ref="J3:J4"/>
    <mergeCell ref="L3:L4"/>
    <mergeCell ref="N2:N4"/>
    <mergeCell ref="A2:A6"/>
    <mergeCell ref="B2:B6"/>
    <mergeCell ref="C2:C6"/>
    <mergeCell ref="D2:H2"/>
    <mergeCell ref="J2:M2"/>
    <mergeCell ref="M3:M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view="pageBreakPreview" topLeftCell="A61" zoomScaleNormal="100" zoomScaleSheetLayoutView="100" workbookViewId="0">
      <selection activeCell="C72" sqref="C72:C73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316</v>
      </c>
    </row>
    <row r="2" spans="1:9" ht="45.75" thickBot="1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H2" s="1"/>
    </row>
    <row r="3" spans="1:9" ht="30" customHeight="1" thickBot="1" x14ac:dyDescent="0.3">
      <c r="A3" s="98" t="s">
        <v>6</v>
      </c>
      <c r="B3" s="87" t="s">
        <v>7</v>
      </c>
      <c r="C3" s="9" t="s">
        <v>8</v>
      </c>
      <c r="D3" s="9" t="s">
        <v>9</v>
      </c>
      <c r="E3" s="10" t="s">
        <v>10</v>
      </c>
      <c r="F3" s="11">
        <v>26000000</v>
      </c>
    </row>
    <row r="4" spans="1:9" ht="15.75" thickBot="1" x14ac:dyDescent="0.3">
      <c r="A4" s="99"/>
      <c r="B4" s="88"/>
      <c r="C4" s="90" t="s">
        <v>11</v>
      </c>
      <c r="D4" s="90" t="s">
        <v>9</v>
      </c>
      <c r="E4" s="12" t="s">
        <v>12</v>
      </c>
      <c r="F4" s="13">
        <v>12261759</v>
      </c>
    </row>
    <row r="5" spans="1:9" ht="15.75" thickBot="1" x14ac:dyDescent="0.3">
      <c r="A5" s="99"/>
      <c r="B5" s="88"/>
      <c r="C5" s="91"/>
      <c r="D5" s="91"/>
      <c r="E5" s="12" t="s">
        <v>13</v>
      </c>
      <c r="F5" s="13">
        <v>12261759</v>
      </c>
    </row>
    <row r="6" spans="1:9" ht="15.75" thickBot="1" x14ac:dyDescent="0.3">
      <c r="A6" s="99"/>
      <c r="B6" s="88"/>
      <c r="C6" s="91"/>
      <c r="D6" s="91"/>
      <c r="E6" s="12" t="s">
        <v>14</v>
      </c>
      <c r="F6" s="13">
        <v>6130880</v>
      </c>
    </row>
    <row r="7" spans="1:9" ht="15.75" thickBot="1" x14ac:dyDescent="0.3">
      <c r="A7" s="99"/>
      <c r="B7" s="88"/>
      <c r="C7" s="91"/>
      <c r="D7" s="91"/>
      <c r="E7" s="12" t="s">
        <v>15</v>
      </c>
      <c r="F7" s="13">
        <v>2000000</v>
      </c>
    </row>
    <row r="8" spans="1:9" ht="15.75" thickBot="1" x14ac:dyDescent="0.3">
      <c r="A8" s="99"/>
      <c r="B8" s="88"/>
      <c r="C8" s="92"/>
      <c r="D8" s="92"/>
      <c r="E8" s="12" t="s">
        <v>16</v>
      </c>
      <c r="F8" s="13">
        <v>3406044</v>
      </c>
    </row>
    <row r="9" spans="1:9" ht="15.75" thickBot="1" x14ac:dyDescent="0.3">
      <c r="A9" s="99"/>
      <c r="B9" s="88"/>
      <c r="C9" s="87" t="s">
        <v>17</v>
      </c>
      <c r="D9" s="87" t="s">
        <v>18</v>
      </c>
      <c r="E9" s="10" t="s">
        <v>19</v>
      </c>
      <c r="F9" s="11">
        <v>27266593.125</v>
      </c>
      <c r="G9" s="14"/>
      <c r="I9" s="5"/>
    </row>
    <row r="10" spans="1:9" ht="15.75" thickBot="1" x14ac:dyDescent="0.3">
      <c r="A10" s="99"/>
      <c r="B10" s="88"/>
      <c r="C10" s="88"/>
      <c r="D10" s="88"/>
      <c r="E10" s="10" t="s">
        <v>20</v>
      </c>
      <c r="F10" s="11">
        <v>2181327.4500000002</v>
      </c>
      <c r="G10" s="14"/>
    </row>
    <row r="11" spans="1:9" ht="15.75" thickBot="1" x14ac:dyDescent="0.3">
      <c r="A11" s="99"/>
      <c r="B11" s="88"/>
      <c r="C11" s="89"/>
      <c r="D11" s="89"/>
      <c r="E11" s="10" t="s">
        <v>21</v>
      </c>
      <c r="F11" s="11">
        <v>14178628.425000001</v>
      </c>
      <c r="G11" s="14"/>
    </row>
    <row r="12" spans="1:9" ht="15.75" thickBot="1" x14ac:dyDescent="0.3">
      <c r="A12" s="99"/>
      <c r="B12" s="88"/>
      <c r="C12" s="90" t="s">
        <v>22</v>
      </c>
      <c r="D12" s="90" t="s">
        <v>18</v>
      </c>
      <c r="E12" s="12" t="s">
        <v>19</v>
      </c>
      <c r="F12" s="13">
        <v>19920906.875</v>
      </c>
      <c r="I12" s="5"/>
    </row>
    <row r="13" spans="1:9" ht="15.75" thickBot="1" x14ac:dyDescent="0.3">
      <c r="A13" s="99"/>
      <c r="B13" s="88"/>
      <c r="C13" s="91"/>
      <c r="D13" s="91"/>
      <c r="E13" s="12" t="s">
        <v>20</v>
      </c>
      <c r="F13" s="13">
        <v>1593672.55</v>
      </c>
    </row>
    <row r="14" spans="1:9" ht="15.75" thickBot="1" x14ac:dyDescent="0.3">
      <c r="A14" s="99"/>
      <c r="B14" s="88"/>
      <c r="C14" s="92"/>
      <c r="D14" s="92"/>
      <c r="E14" s="12" t="s">
        <v>21</v>
      </c>
      <c r="F14" s="13">
        <v>10358871.575000001</v>
      </c>
    </row>
    <row r="15" spans="1:9" ht="15.75" thickBot="1" x14ac:dyDescent="0.3">
      <c r="A15" s="99"/>
      <c r="B15" s="88"/>
      <c r="C15" s="87" t="s">
        <v>23</v>
      </c>
      <c r="D15" s="87" t="s">
        <v>24</v>
      </c>
      <c r="E15" s="10" t="s">
        <v>15</v>
      </c>
      <c r="F15" s="11">
        <v>2000000</v>
      </c>
    </row>
    <row r="16" spans="1:9" ht="15.75" thickBot="1" x14ac:dyDescent="0.3">
      <c r="A16" s="99"/>
      <c r="B16" s="88"/>
      <c r="C16" s="89"/>
      <c r="D16" s="89"/>
      <c r="E16" s="10" t="s">
        <v>25</v>
      </c>
      <c r="F16" s="11">
        <v>28000000</v>
      </c>
    </row>
    <row r="17" spans="1:9" ht="15.75" thickBot="1" x14ac:dyDescent="0.3">
      <c r="A17" s="99"/>
      <c r="B17" s="88"/>
      <c r="C17" s="90" t="s">
        <v>26</v>
      </c>
      <c r="D17" s="90" t="s">
        <v>24</v>
      </c>
      <c r="E17" s="12" t="s">
        <v>27</v>
      </c>
      <c r="F17" s="13">
        <v>5000000</v>
      </c>
    </row>
    <row r="18" spans="1:9" ht="15.75" thickBot="1" x14ac:dyDescent="0.3">
      <c r="A18" s="99"/>
      <c r="B18" s="88"/>
      <c r="C18" s="91"/>
      <c r="D18" s="91"/>
      <c r="E18" s="12" t="s">
        <v>28</v>
      </c>
      <c r="F18" s="13">
        <v>5000000</v>
      </c>
    </row>
    <row r="19" spans="1:9" ht="15.75" thickBot="1" x14ac:dyDescent="0.3">
      <c r="A19" s="99"/>
      <c r="B19" s="88"/>
      <c r="C19" s="92"/>
      <c r="D19" s="92"/>
      <c r="E19" s="12" t="s">
        <v>29</v>
      </c>
      <c r="F19" s="13">
        <v>3000000</v>
      </c>
    </row>
    <row r="20" spans="1:9" ht="15.75" thickBot="1" x14ac:dyDescent="0.3">
      <c r="A20" s="99"/>
      <c r="B20" s="88"/>
      <c r="C20" s="87" t="s">
        <v>30</v>
      </c>
      <c r="D20" s="9" t="s">
        <v>24</v>
      </c>
      <c r="E20" s="10" t="s">
        <v>25</v>
      </c>
      <c r="F20" s="11">
        <v>3000000</v>
      </c>
    </row>
    <row r="21" spans="1:9" ht="15.75" thickBot="1" x14ac:dyDescent="0.3">
      <c r="A21" s="100"/>
      <c r="B21" s="89"/>
      <c r="C21" s="89"/>
      <c r="D21" s="9" t="s">
        <v>9</v>
      </c>
      <c r="E21" s="10" t="s">
        <v>31</v>
      </c>
      <c r="F21" s="11">
        <v>3000000</v>
      </c>
    </row>
    <row r="22" spans="1:9" ht="30" customHeight="1" thickBot="1" x14ac:dyDescent="0.3">
      <c r="A22" s="87" t="s">
        <v>32</v>
      </c>
      <c r="B22" s="87" t="s">
        <v>33</v>
      </c>
      <c r="C22" s="15" t="s">
        <v>34</v>
      </c>
      <c r="D22" s="15" t="s">
        <v>35</v>
      </c>
      <c r="E22" s="12" t="s">
        <v>36</v>
      </c>
      <c r="F22" s="13">
        <v>50000000</v>
      </c>
    </row>
    <row r="23" spans="1:9" ht="30" customHeight="1" thickBot="1" x14ac:dyDescent="0.3">
      <c r="A23" s="88"/>
      <c r="B23" s="88"/>
      <c r="C23" s="9" t="s">
        <v>37</v>
      </c>
      <c r="D23" s="9" t="s">
        <v>35</v>
      </c>
      <c r="E23" s="10" t="s">
        <v>38</v>
      </c>
      <c r="F23" s="11">
        <v>9000000</v>
      </c>
    </row>
    <row r="24" spans="1:9" ht="15.75" thickBot="1" x14ac:dyDescent="0.3">
      <c r="A24" s="88"/>
      <c r="B24" s="88"/>
      <c r="C24" s="90" t="s">
        <v>39</v>
      </c>
      <c r="D24" s="90" t="s">
        <v>40</v>
      </c>
      <c r="E24" s="12" t="s">
        <v>36</v>
      </c>
      <c r="F24" s="13">
        <v>7500000</v>
      </c>
    </row>
    <row r="25" spans="1:9" ht="15.75" thickBot="1" x14ac:dyDescent="0.3">
      <c r="A25" s="88"/>
      <c r="B25" s="88"/>
      <c r="C25" s="92"/>
      <c r="D25" s="92"/>
      <c r="E25" s="12" t="s">
        <v>41</v>
      </c>
      <c r="F25" s="13">
        <v>7500000</v>
      </c>
    </row>
    <row r="26" spans="1:9" ht="15.75" thickBot="1" x14ac:dyDescent="0.3">
      <c r="A26" s="88"/>
      <c r="B26" s="88"/>
      <c r="C26" s="87" t="s">
        <v>42</v>
      </c>
      <c r="D26" s="87" t="s">
        <v>40</v>
      </c>
      <c r="E26" s="10" t="s">
        <v>43</v>
      </c>
      <c r="F26" s="11">
        <v>7000000</v>
      </c>
    </row>
    <row r="27" spans="1:9" ht="15.75" thickBot="1" x14ac:dyDescent="0.3">
      <c r="A27" s="88"/>
      <c r="B27" s="88"/>
      <c r="C27" s="88"/>
      <c r="D27" s="88"/>
      <c r="E27" s="10" t="s">
        <v>44</v>
      </c>
      <c r="F27" s="11">
        <v>31750000</v>
      </c>
      <c r="I27" s="16"/>
    </row>
    <row r="28" spans="1:9" ht="15.75" thickBot="1" x14ac:dyDescent="0.3">
      <c r="A28" s="88"/>
      <c r="B28" s="88"/>
      <c r="C28" s="88"/>
      <c r="D28" s="88"/>
      <c r="E28" s="10" t="s">
        <v>45</v>
      </c>
      <c r="F28" s="11">
        <v>7000000</v>
      </c>
    </row>
    <row r="29" spans="1:9" ht="15.75" thickBot="1" x14ac:dyDescent="0.3">
      <c r="A29" s="88"/>
      <c r="B29" s="88"/>
      <c r="C29" s="89"/>
      <c r="D29" s="89"/>
      <c r="E29" s="10" t="s">
        <v>41</v>
      </c>
      <c r="F29" s="11">
        <v>4250000</v>
      </c>
    </row>
    <row r="30" spans="1:9" ht="15.75" thickBot="1" x14ac:dyDescent="0.3">
      <c r="A30" s="88"/>
      <c r="B30" s="88"/>
      <c r="C30" s="90" t="s">
        <v>46</v>
      </c>
      <c r="D30" s="90" t="s">
        <v>47</v>
      </c>
      <c r="E30" s="12" t="s">
        <v>48</v>
      </c>
      <c r="F30" s="13">
        <v>4434939.3518518517</v>
      </c>
      <c r="G30" s="14"/>
    </row>
    <row r="31" spans="1:9" ht="15.75" thickBot="1" x14ac:dyDescent="0.3">
      <c r="A31" s="88"/>
      <c r="B31" s="88"/>
      <c r="C31" s="91"/>
      <c r="D31" s="91"/>
      <c r="E31" s="12" t="s">
        <v>49</v>
      </c>
      <c r="F31" s="13">
        <v>6652409.027777778</v>
      </c>
      <c r="G31" s="14"/>
    </row>
    <row r="32" spans="1:9" ht="15.75" thickBot="1" x14ac:dyDescent="0.3">
      <c r="A32" s="88"/>
      <c r="B32" s="88"/>
      <c r="C32" s="92"/>
      <c r="D32" s="91"/>
      <c r="E32" s="12" t="s">
        <v>50</v>
      </c>
      <c r="F32" s="13">
        <v>36809996.620370366</v>
      </c>
      <c r="G32" s="14"/>
    </row>
    <row r="33" spans="1:6" ht="15.75" thickBot="1" x14ac:dyDescent="0.3">
      <c r="A33" s="88"/>
      <c r="B33" s="88"/>
      <c r="C33" s="87" t="s">
        <v>51</v>
      </c>
      <c r="D33" s="87" t="s">
        <v>47</v>
      </c>
      <c r="E33" s="10" t="s">
        <v>48</v>
      </c>
      <c r="F33" s="11">
        <v>5565060.6481481474</v>
      </c>
    </row>
    <row r="34" spans="1:6" ht="15.75" thickBot="1" x14ac:dyDescent="0.3">
      <c r="A34" s="88"/>
      <c r="B34" s="88"/>
      <c r="C34" s="88"/>
      <c r="D34" s="88"/>
      <c r="E34" s="10" t="s">
        <v>49</v>
      </c>
      <c r="F34" s="11">
        <v>8347590.9722222229</v>
      </c>
    </row>
    <row r="35" spans="1:6" ht="15.75" thickBot="1" x14ac:dyDescent="0.3">
      <c r="A35" s="88"/>
      <c r="B35" s="88"/>
      <c r="C35" s="89"/>
      <c r="D35" s="88"/>
      <c r="E35" s="10" t="s">
        <v>50</v>
      </c>
      <c r="F35" s="11">
        <v>46190003.379629627</v>
      </c>
    </row>
    <row r="36" spans="1:6" ht="15.75" thickBot="1" x14ac:dyDescent="0.3">
      <c r="A36" s="88"/>
      <c r="B36" s="88"/>
      <c r="C36" s="90" t="s">
        <v>52</v>
      </c>
      <c r="D36" s="90" t="s">
        <v>53</v>
      </c>
      <c r="E36" s="12" t="s">
        <v>54</v>
      </c>
      <c r="F36" s="13">
        <v>945000</v>
      </c>
    </row>
    <row r="37" spans="1:6" ht="15.75" thickBot="1" x14ac:dyDescent="0.3">
      <c r="A37" s="88"/>
      <c r="B37" s="88"/>
      <c r="C37" s="91"/>
      <c r="D37" s="91"/>
      <c r="E37" s="12" t="s">
        <v>55</v>
      </c>
      <c r="F37" s="13">
        <v>2205000</v>
      </c>
    </row>
    <row r="38" spans="1:6" ht="15.75" thickBot="1" x14ac:dyDescent="0.3">
      <c r="A38" s="88"/>
      <c r="B38" s="88"/>
      <c r="C38" s="91"/>
      <c r="D38" s="91"/>
      <c r="E38" s="12" t="s">
        <v>56</v>
      </c>
      <c r="F38" s="13">
        <v>3500000</v>
      </c>
    </row>
    <row r="39" spans="1:6" ht="15.75" thickBot="1" x14ac:dyDescent="0.3">
      <c r="A39" s="88"/>
      <c r="B39" s="88"/>
      <c r="C39" s="91"/>
      <c r="D39" s="91"/>
      <c r="E39" s="12" t="s">
        <v>57</v>
      </c>
      <c r="F39" s="13">
        <v>8505000</v>
      </c>
    </row>
    <row r="40" spans="1:6" ht="15.75" thickBot="1" x14ac:dyDescent="0.3">
      <c r="A40" s="88"/>
      <c r="B40" s="88"/>
      <c r="C40" s="92"/>
      <c r="D40" s="92"/>
      <c r="E40" s="12" t="s">
        <v>58</v>
      </c>
      <c r="F40" s="13">
        <v>19845000</v>
      </c>
    </row>
    <row r="41" spans="1:6" ht="15.75" thickBot="1" x14ac:dyDescent="0.3">
      <c r="A41" s="88"/>
      <c r="B41" s="88"/>
      <c r="C41" s="87" t="s">
        <v>59</v>
      </c>
      <c r="D41" s="87" t="s">
        <v>60</v>
      </c>
      <c r="E41" s="10" t="s">
        <v>61</v>
      </c>
      <c r="F41" s="11">
        <v>10780000</v>
      </c>
    </row>
    <row r="42" spans="1:6" ht="15.75" thickBot="1" x14ac:dyDescent="0.3">
      <c r="A42" s="88"/>
      <c r="B42" s="88"/>
      <c r="C42" s="89"/>
      <c r="D42" s="89"/>
      <c r="E42" s="10" t="s">
        <v>62</v>
      </c>
      <c r="F42" s="11">
        <v>3320000</v>
      </c>
    </row>
    <row r="43" spans="1:6" ht="15.75" thickBot="1" x14ac:dyDescent="0.3">
      <c r="A43" s="97"/>
      <c r="B43" s="88"/>
      <c r="C43" s="90" t="s">
        <v>63</v>
      </c>
      <c r="D43" s="90" t="s">
        <v>60</v>
      </c>
      <c r="E43" s="12" t="s">
        <v>64</v>
      </c>
      <c r="F43" s="13">
        <v>10000000</v>
      </c>
    </row>
    <row r="44" spans="1:6" ht="15.75" thickBot="1" x14ac:dyDescent="0.3">
      <c r="A44" s="97"/>
      <c r="B44" s="88"/>
      <c r="C44" s="91"/>
      <c r="D44" s="91"/>
      <c r="E44" s="12" t="s">
        <v>65</v>
      </c>
      <c r="F44" s="13">
        <v>14000000</v>
      </c>
    </row>
    <row r="45" spans="1:6" ht="15.75" thickBot="1" x14ac:dyDescent="0.3">
      <c r="A45" s="88"/>
      <c r="B45" s="88"/>
      <c r="C45" s="92"/>
      <c r="D45" s="92"/>
      <c r="E45" s="12" t="s">
        <v>66</v>
      </c>
      <c r="F45" s="13">
        <v>6000000</v>
      </c>
    </row>
    <row r="46" spans="1:6" ht="15.75" thickBot="1" x14ac:dyDescent="0.3">
      <c r="A46" s="88"/>
      <c r="B46" s="88"/>
      <c r="C46" s="87" t="s">
        <v>67</v>
      </c>
      <c r="D46" s="87" t="s">
        <v>68</v>
      </c>
      <c r="E46" s="10" t="s">
        <v>308</v>
      </c>
      <c r="F46" s="11">
        <v>3000000</v>
      </c>
    </row>
    <row r="47" spans="1:6" ht="15.75" thickBot="1" x14ac:dyDescent="0.3">
      <c r="A47" s="88"/>
      <c r="B47" s="88"/>
      <c r="C47" s="88"/>
      <c r="D47" s="88"/>
      <c r="E47" s="10" t="s">
        <v>69</v>
      </c>
      <c r="F47" s="11">
        <v>2000000</v>
      </c>
    </row>
    <row r="48" spans="1:6" ht="15.75" thickBot="1" x14ac:dyDescent="0.3">
      <c r="A48" s="88"/>
      <c r="B48" s="88"/>
      <c r="C48" s="88"/>
      <c r="D48" s="88"/>
      <c r="E48" s="10" t="s">
        <v>70</v>
      </c>
      <c r="F48" s="11">
        <v>1500000</v>
      </c>
    </row>
    <row r="49" spans="1:9" ht="15.75" thickBot="1" x14ac:dyDescent="0.3">
      <c r="A49" s="88"/>
      <c r="B49" s="88"/>
      <c r="C49" s="88"/>
      <c r="D49" s="88"/>
      <c r="E49" s="10" t="s">
        <v>71</v>
      </c>
      <c r="F49" s="11">
        <v>12000000</v>
      </c>
    </row>
    <row r="50" spans="1:9" ht="15.75" thickBot="1" x14ac:dyDescent="0.3">
      <c r="A50" s="89"/>
      <c r="B50" s="89"/>
      <c r="C50" s="89"/>
      <c r="D50" s="89"/>
      <c r="E50" s="10" t="s">
        <v>72</v>
      </c>
      <c r="F50" s="11">
        <v>1500000</v>
      </c>
    </row>
    <row r="51" spans="1:9" ht="15.75" thickBot="1" x14ac:dyDescent="0.3">
      <c r="A51" s="87" t="s">
        <v>73</v>
      </c>
      <c r="B51" s="87" t="s">
        <v>33</v>
      </c>
      <c r="C51" s="90" t="s">
        <v>74</v>
      </c>
      <c r="D51" s="90" t="s">
        <v>75</v>
      </c>
      <c r="E51" s="12" t="s">
        <v>69</v>
      </c>
      <c r="F51" s="13">
        <v>5137564.791992384</v>
      </c>
      <c r="G51" s="14"/>
      <c r="I51" s="17"/>
    </row>
    <row r="52" spans="1:9" ht="15.75" thickBot="1" x14ac:dyDescent="0.3">
      <c r="A52" s="88"/>
      <c r="B52" s="88"/>
      <c r="C52" s="91"/>
      <c r="D52" s="91"/>
      <c r="E52" s="12" t="s">
        <v>76</v>
      </c>
      <c r="F52" s="13">
        <v>20550259.167969536</v>
      </c>
      <c r="G52" s="14"/>
    </row>
    <row r="53" spans="1:9" ht="15.75" thickBot="1" x14ac:dyDescent="0.3">
      <c r="A53" s="88"/>
      <c r="B53" s="88"/>
      <c r="C53" s="91"/>
      <c r="D53" s="91"/>
      <c r="E53" s="12" t="s">
        <v>77</v>
      </c>
      <c r="F53" s="13">
        <v>10275129.583984768</v>
      </c>
      <c r="G53" s="14"/>
    </row>
    <row r="54" spans="1:9" ht="15.75" thickBot="1" x14ac:dyDescent="0.3">
      <c r="A54" s="88"/>
      <c r="B54" s="88"/>
      <c r="C54" s="91"/>
      <c r="D54" s="91"/>
      <c r="E54" s="12" t="s">
        <v>78</v>
      </c>
      <c r="F54" s="13">
        <v>10333019.664060935</v>
      </c>
      <c r="G54" s="14"/>
    </row>
    <row r="55" spans="1:9" ht="15.75" thickBot="1" x14ac:dyDescent="0.3">
      <c r="A55" s="88"/>
      <c r="B55" s="88"/>
      <c r="C55" s="92"/>
      <c r="D55" s="92"/>
      <c r="E55" s="12" t="s">
        <v>79</v>
      </c>
      <c r="F55" s="13">
        <v>5137564.791992384</v>
      </c>
      <c r="G55" s="14"/>
    </row>
    <row r="56" spans="1:9" ht="15.75" thickBot="1" x14ac:dyDescent="0.3">
      <c r="A56" s="88"/>
      <c r="B56" s="88"/>
      <c r="C56" s="87" t="s">
        <v>80</v>
      </c>
      <c r="D56" s="87" t="s">
        <v>75</v>
      </c>
      <c r="E56" s="10" t="s">
        <v>69</v>
      </c>
      <c r="F56" s="11">
        <v>11862435.208007619</v>
      </c>
    </row>
    <row r="57" spans="1:9" ht="15.75" thickBot="1" x14ac:dyDescent="0.3">
      <c r="A57" s="88"/>
      <c r="B57" s="88"/>
      <c r="C57" s="88"/>
      <c r="D57" s="88"/>
      <c r="E57" s="10" t="s">
        <v>76</v>
      </c>
      <c r="F57" s="11">
        <v>47449740.832030475</v>
      </c>
    </row>
    <row r="58" spans="1:9" ht="15.75" thickBot="1" x14ac:dyDescent="0.3">
      <c r="A58" s="88"/>
      <c r="B58" s="88"/>
      <c r="C58" s="88"/>
      <c r="D58" s="88"/>
      <c r="E58" s="10" t="s">
        <v>77</v>
      </c>
      <c r="F58" s="11">
        <v>23724870.416015238</v>
      </c>
    </row>
    <row r="59" spans="1:9" ht="15.75" thickBot="1" x14ac:dyDescent="0.3">
      <c r="A59" s="88"/>
      <c r="B59" s="88"/>
      <c r="C59" s="88"/>
      <c r="D59" s="88"/>
      <c r="E59" s="10" t="s">
        <v>78</v>
      </c>
      <c r="F59" s="11">
        <v>23858536.335939061</v>
      </c>
    </row>
    <row r="60" spans="1:9" ht="15.75" thickBot="1" x14ac:dyDescent="0.3">
      <c r="A60" s="89"/>
      <c r="B60" s="89"/>
      <c r="C60" s="89"/>
      <c r="D60" s="89"/>
      <c r="E60" s="10" t="s">
        <v>79</v>
      </c>
      <c r="F60" s="11">
        <v>11862435.208007619</v>
      </c>
    </row>
    <row r="61" spans="1:9" ht="15.75" thickBot="1" x14ac:dyDescent="0.3">
      <c r="A61" s="87" t="s">
        <v>81</v>
      </c>
      <c r="B61" s="87" t="s">
        <v>82</v>
      </c>
      <c r="C61" s="90" t="s">
        <v>83</v>
      </c>
      <c r="D61" s="90" t="s">
        <v>84</v>
      </c>
      <c r="E61" s="12" t="s">
        <v>85</v>
      </c>
      <c r="F61" s="13">
        <v>29000000</v>
      </c>
    </row>
    <row r="62" spans="1:9" ht="15.75" thickBot="1" x14ac:dyDescent="0.3">
      <c r="A62" s="88"/>
      <c r="B62" s="88"/>
      <c r="C62" s="92"/>
      <c r="D62" s="92"/>
      <c r="E62" s="12" t="s">
        <v>86</v>
      </c>
      <c r="F62" s="13">
        <v>100000000</v>
      </c>
    </row>
    <row r="63" spans="1:9" ht="15.75" thickBot="1" x14ac:dyDescent="0.3">
      <c r="A63" s="88"/>
      <c r="B63" s="88"/>
      <c r="C63" s="87" t="s">
        <v>87</v>
      </c>
      <c r="D63" s="87" t="s">
        <v>84</v>
      </c>
      <c r="E63" s="10" t="s">
        <v>88</v>
      </c>
      <c r="F63" s="11">
        <v>32150974</v>
      </c>
    </row>
    <row r="64" spans="1:9" ht="15.75" thickBot="1" x14ac:dyDescent="0.3">
      <c r="A64" s="96"/>
      <c r="B64" s="89"/>
      <c r="C64" s="89"/>
      <c r="D64" s="89"/>
      <c r="E64" s="10" t="s">
        <v>89</v>
      </c>
      <c r="F64" s="11">
        <v>30000000</v>
      </c>
    </row>
    <row r="65" spans="1:9" ht="15.75" thickBot="1" x14ac:dyDescent="0.3">
      <c r="A65" s="87" t="s">
        <v>90</v>
      </c>
      <c r="B65" s="87" t="s">
        <v>91</v>
      </c>
      <c r="C65" s="90" t="s">
        <v>92</v>
      </c>
      <c r="D65" s="90" t="s">
        <v>93</v>
      </c>
      <c r="E65" s="12" t="s">
        <v>94</v>
      </c>
      <c r="F65" s="13">
        <v>20000000</v>
      </c>
    </row>
    <row r="66" spans="1:9" ht="15.75" thickBot="1" x14ac:dyDescent="0.3">
      <c r="A66" s="88"/>
      <c r="B66" s="88"/>
      <c r="C66" s="91"/>
      <c r="D66" s="91"/>
      <c r="E66" s="12" t="s">
        <v>95</v>
      </c>
      <c r="F66" s="13">
        <v>11000000</v>
      </c>
    </row>
    <row r="67" spans="1:9" ht="15.75" thickBot="1" x14ac:dyDescent="0.3">
      <c r="A67" s="88"/>
      <c r="B67" s="88"/>
      <c r="C67" s="92"/>
      <c r="D67" s="92"/>
      <c r="E67" s="12" t="s">
        <v>96</v>
      </c>
      <c r="F67" s="13">
        <v>27464000</v>
      </c>
    </row>
    <row r="68" spans="1:9" ht="15.75" thickBot="1" x14ac:dyDescent="0.3">
      <c r="A68" s="88"/>
      <c r="B68" s="88"/>
      <c r="C68" s="87" t="s">
        <v>97</v>
      </c>
      <c r="D68" s="87" t="s">
        <v>98</v>
      </c>
      <c r="E68" s="10" t="s">
        <v>99</v>
      </c>
      <c r="F68" s="11">
        <v>2000000</v>
      </c>
    </row>
    <row r="69" spans="1:9" ht="15.75" thickBot="1" x14ac:dyDescent="0.3">
      <c r="A69" s="88"/>
      <c r="B69" s="88"/>
      <c r="C69" s="89"/>
      <c r="D69" s="89"/>
      <c r="E69" s="10" t="s">
        <v>100</v>
      </c>
      <c r="F69" s="11">
        <v>13536000</v>
      </c>
    </row>
    <row r="70" spans="1:9" ht="15.75" thickBot="1" x14ac:dyDescent="0.3">
      <c r="A70" s="88"/>
      <c r="B70" s="88"/>
      <c r="C70" s="90" t="s">
        <v>101</v>
      </c>
      <c r="D70" s="90" t="s">
        <v>102</v>
      </c>
      <c r="E70" s="12" t="s">
        <v>103</v>
      </c>
      <c r="F70" s="13">
        <v>46200000</v>
      </c>
    </row>
    <row r="71" spans="1:9" ht="15.75" thickBot="1" x14ac:dyDescent="0.3">
      <c r="A71" s="88"/>
      <c r="B71" s="88"/>
      <c r="C71" s="92"/>
      <c r="D71" s="92"/>
      <c r="E71" s="12" t="s">
        <v>104</v>
      </c>
      <c r="F71" s="13">
        <v>19800000</v>
      </c>
    </row>
    <row r="72" spans="1:9" ht="15.75" thickBot="1" x14ac:dyDescent="0.3">
      <c r="A72" s="88"/>
      <c r="B72" s="88"/>
      <c r="C72" s="87" t="s">
        <v>105</v>
      </c>
      <c r="D72" s="87" t="s">
        <v>106</v>
      </c>
      <c r="E72" s="10" t="s">
        <v>107</v>
      </c>
      <c r="F72" s="11">
        <v>8000000</v>
      </c>
    </row>
    <row r="73" spans="1:9" ht="15.75" thickBot="1" x14ac:dyDescent="0.3">
      <c r="A73" s="89"/>
      <c r="B73" s="89"/>
      <c r="C73" s="89"/>
      <c r="D73" s="89"/>
      <c r="E73" s="10" t="s">
        <v>108</v>
      </c>
      <c r="F73" s="11">
        <v>45041468</v>
      </c>
    </row>
    <row r="74" spans="1:9" ht="15.75" thickBot="1" x14ac:dyDescent="0.3">
      <c r="A74" s="87" t="s">
        <v>109</v>
      </c>
      <c r="B74" s="87" t="s">
        <v>91</v>
      </c>
      <c r="C74" s="90" t="s">
        <v>110</v>
      </c>
      <c r="D74" s="90" t="s">
        <v>111</v>
      </c>
      <c r="E74" s="12" t="s">
        <v>112</v>
      </c>
      <c r="F74" s="13">
        <v>54375000</v>
      </c>
    </row>
    <row r="75" spans="1:9" ht="15.75" thickBot="1" x14ac:dyDescent="0.3">
      <c r="A75" s="88"/>
      <c r="B75" s="88"/>
      <c r="C75" s="92"/>
      <c r="D75" s="92"/>
      <c r="E75" s="12" t="s">
        <v>113</v>
      </c>
      <c r="F75" s="13">
        <v>20625000</v>
      </c>
    </row>
    <row r="76" spans="1:9" ht="15.75" thickBot="1" x14ac:dyDescent="0.3">
      <c r="A76" s="88"/>
      <c r="B76" s="88"/>
      <c r="C76" s="87" t="s">
        <v>114</v>
      </c>
      <c r="D76" s="87" t="s">
        <v>111</v>
      </c>
      <c r="E76" s="10" t="s">
        <v>112</v>
      </c>
      <c r="F76" s="11">
        <v>1050000</v>
      </c>
    </row>
    <row r="77" spans="1:9" ht="15.75" thickBot="1" x14ac:dyDescent="0.3">
      <c r="A77" s="88"/>
      <c r="B77" s="88"/>
      <c r="C77" s="89"/>
      <c r="D77" s="89"/>
      <c r="E77" s="10" t="s">
        <v>113</v>
      </c>
      <c r="F77" s="11">
        <v>1400000</v>
      </c>
    </row>
    <row r="78" spans="1:9" ht="15.75" thickBot="1" x14ac:dyDescent="0.3">
      <c r="A78" s="88"/>
      <c r="B78" s="88"/>
      <c r="C78" s="18" t="s">
        <v>115</v>
      </c>
      <c r="D78" s="18" t="s">
        <v>116</v>
      </c>
      <c r="E78" s="12" t="s">
        <v>117</v>
      </c>
      <c r="F78" s="13">
        <v>15000000</v>
      </c>
    </row>
    <row r="79" spans="1:9" ht="15.75" thickBot="1" x14ac:dyDescent="0.3">
      <c r="A79" s="88"/>
      <c r="B79" s="88"/>
      <c r="C79" s="87" t="s">
        <v>118</v>
      </c>
      <c r="D79" s="87" t="s">
        <v>119</v>
      </c>
      <c r="E79" s="10" t="s">
        <v>120</v>
      </c>
      <c r="F79" s="11">
        <v>5487117</v>
      </c>
      <c r="G79" s="14"/>
      <c r="I79" s="5"/>
    </row>
    <row r="80" spans="1:9" ht="15.75" thickBot="1" x14ac:dyDescent="0.3">
      <c r="A80" s="88"/>
      <c r="B80" s="88"/>
      <c r="C80" s="88"/>
      <c r="D80" s="88"/>
      <c r="E80" s="10" t="s">
        <v>121</v>
      </c>
      <c r="F80" s="11">
        <v>33000000</v>
      </c>
      <c r="G80" s="14"/>
    </row>
    <row r="81" spans="1:9" ht="15.75" thickBot="1" x14ac:dyDescent="0.3">
      <c r="A81" s="88"/>
      <c r="B81" s="88"/>
      <c r="C81" s="89"/>
      <c r="D81" s="89"/>
      <c r="E81" s="10" t="s">
        <v>122</v>
      </c>
      <c r="F81" s="11">
        <v>10676057</v>
      </c>
      <c r="G81" s="14"/>
    </row>
    <row r="82" spans="1:9" ht="15.75" thickBot="1" x14ac:dyDescent="0.3">
      <c r="A82" s="88"/>
      <c r="B82" s="88"/>
      <c r="C82" s="15" t="s">
        <v>123</v>
      </c>
      <c r="D82" s="15" t="s">
        <v>119</v>
      </c>
      <c r="E82" s="12" t="s">
        <v>120</v>
      </c>
      <c r="F82" s="13">
        <v>1324794</v>
      </c>
    </row>
    <row r="83" spans="1:9" ht="15.75" thickBot="1" x14ac:dyDescent="0.3">
      <c r="A83" s="88"/>
      <c r="B83" s="88"/>
      <c r="C83" s="19" t="s">
        <v>124</v>
      </c>
      <c r="D83" s="19" t="s">
        <v>125</v>
      </c>
      <c r="E83" s="20" t="s">
        <v>126</v>
      </c>
      <c r="F83" s="21">
        <v>34708333</v>
      </c>
    </row>
    <row r="84" spans="1:9" ht="15.75" thickBot="1" x14ac:dyDescent="0.3">
      <c r="A84" s="88"/>
      <c r="B84" s="88"/>
      <c r="C84" s="90" t="s">
        <v>127</v>
      </c>
      <c r="D84" s="90" t="s">
        <v>128</v>
      </c>
      <c r="E84" s="12" t="s">
        <v>129</v>
      </c>
      <c r="F84" s="13">
        <v>10337843</v>
      </c>
      <c r="G84" s="14"/>
      <c r="I84" s="5"/>
    </row>
    <row r="85" spans="1:9" ht="15.75" thickBot="1" x14ac:dyDescent="0.3">
      <c r="A85" s="88"/>
      <c r="B85" s="88"/>
      <c r="C85" s="92"/>
      <c r="D85" s="92"/>
      <c r="E85" s="12" t="s">
        <v>126</v>
      </c>
      <c r="F85" s="13">
        <v>32731921</v>
      </c>
      <c r="G85" s="14"/>
    </row>
    <row r="86" spans="1:9" ht="15.75" thickBot="1" x14ac:dyDescent="0.3">
      <c r="A86" s="88"/>
      <c r="B86" s="88"/>
      <c r="C86" s="87" t="s">
        <v>130</v>
      </c>
      <c r="D86" s="87" t="s">
        <v>128</v>
      </c>
      <c r="E86" s="10" t="s">
        <v>129</v>
      </c>
      <c r="F86" s="11">
        <v>1461315.3277147326</v>
      </c>
    </row>
    <row r="87" spans="1:9" ht="15.75" thickBot="1" x14ac:dyDescent="0.3">
      <c r="A87" s="88"/>
      <c r="B87" s="88"/>
      <c r="C87" s="89"/>
      <c r="D87" s="89"/>
      <c r="E87" s="10" t="s">
        <v>126</v>
      </c>
      <c r="F87" s="11">
        <v>12172957.6722853</v>
      </c>
    </row>
    <row r="88" spans="1:9" ht="15.75" thickBot="1" x14ac:dyDescent="0.3">
      <c r="A88" s="88"/>
      <c r="B88" s="88"/>
      <c r="C88" s="18" t="s">
        <v>131</v>
      </c>
      <c r="D88" s="18" t="s">
        <v>132</v>
      </c>
      <c r="E88" s="12" t="s">
        <v>133</v>
      </c>
      <c r="F88" s="13">
        <v>19061577</v>
      </c>
    </row>
    <row r="89" spans="1:9" ht="15.75" thickBot="1" x14ac:dyDescent="0.3">
      <c r="A89" s="88"/>
      <c r="B89" s="88"/>
      <c r="C89" s="87" t="s">
        <v>134</v>
      </c>
      <c r="D89" s="87" t="s">
        <v>135</v>
      </c>
      <c r="E89" s="10" t="s">
        <v>113</v>
      </c>
      <c r="F89" s="11">
        <v>3000000</v>
      </c>
    </row>
    <row r="90" spans="1:9" ht="15.75" thickBot="1" x14ac:dyDescent="0.3">
      <c r="A90" s="88"/>
      <c r="B90" s="88"/>
      <c r="C90" s="89"/>
      <c r="D90" s="89"/>
      <c r="E90" s="10" t="s">
        <v>136</v>
      </c>
      <c r="F90" s="11">
        <v>38036218</v>
      </c>
    </row>
    <row r="91" spans="1:9" ht="15.75" thickBot="1" x14ac:dyDescent="0.3">
      <c r="A91" s="88"/>
      <c r="B91" s="88"/>
      <c r="C91" s="18" t="s">
        <v>137</v>
      </c>
      <c r="D91" s="18" t="s">
        <v>135</v>
      </c>
      <c r="E91" s="12" t="s">
        <v>138</v>
      </c>
      <c r="F91" s="13">
        <v>19261950</v>
      </c>
    </row>
    <row r="92" spans="1:9" ht="15.75" thickBot="1" x14ac:dyDescent="0.3">
      <c r="A92" s="88"/>
      <c r="B92" s="88"/>
      <c r="C92" s="19" t="s">
        <v>139</v>
      </c>
      <c r="D92" s="19" t="s">
        <v>140</v>
      </c>
      <c r="E92" s="10" t="s">
        <v>141</v>
      </c>
      <c r="F92" s="11">
        <v>14000000</v>
      </c>
    </row>
    <row r="93" spans="1:9" ht="15.75" thickBot="1" x14ac:dyDescent="0.3">
      <c r="A93" s="88"/>
      <c r="B93" s="88"/>
      <c r="C93" s="90" t="s">
        <v>142</v>
      </c>
      <c r="D93" s="90" t="s">
        <v>143</v>
      </c>
      <c r="E93" s="12" t="s">
        <v>144</v>
      </c>
      <c r="F93" s="13">
        <v>40433275</v>
      </c>
      <c r="G93" s="14"/>
      <c r="I93" s="5"/>
    </row>
    <row r="94" spans="1:9" ht="15.75" thickBot="1" x14ac:dyDescent="0.3">
      <c r="A94" s="88"/>
      <c r="B94" s="88"/>
      <c r="C94" s="92"/>
      <c r="D94" s="92"/>
      <c r="E94" s="12" t="s">
        <v>145</v>
      </c>
      <c r="F94" s="13">
        <v>15724052</v>
      </c>
      <c r="G94" s="14"/>
    </row>
    <row r="95" spans="1:9" ht="15.75" thickBot="1" x14ac:dyDescent="0.3">
      <c r="A95" s="88"/>
      <c r="B95" s="88"/>
      <c r="C95" s="9" t="s">
        <v>146</v>
      </c>
      <c r="D95" s="9" t="s">
        <v>143</v>
      </c>
      <c r="E95" s="10" t="s">
        <v>144</v>
      </c>
      <c r="F95" s="11">
        <v>6355699</v>
      </c>
    </row>
    <row r="96" spans="1:9" ht="15.75" thickBot="1" x14ac:dyDescent="0.3">
      <c r="A96" s="88"/>
      <c r="B96" s="88"/>
      <c r="C96" s="18" t="s">
        <v>147</v>
      </c>
      <c r="D96" s="18" t="s">
        <v>148</v>
      </c>
      <c r="E96" s="22" t="s">
        <v>149</v>
      </c>
      <c r="F96" s="23">
        <v>21444325</v>
      </c>
    </row>
    <row r="97" spans="1:6" ht="15.75" thickBot="1" x14ac:dyDescent="0.3">
      <c r="A97" s="88"/>
      <c r="B97" s="88"/>
      <c r="C97" s="19" t="s">
        <v>150</v>
      </c>
      <c r="D97" s="19" t="s">
        <v>148</v>
      </c>
      <c r="E97" s="10" t="s">
        <v>149</v>
      </c>
      <c r="F97" s="11">
        <v>13562130</v>
      </c>
    </row>
    <row r="98" spans="1:6" ht="15.75" thickBot="1" x14ac:dyDescent="0.3">
      <c r="A98" s="88"/>
      <c r="B98" s="88"/>
      <c r="C98" s="18" t="s">
        <v>151</v>
      </c>
      <c r="D98" s="18" t="s">
        <v>148</v>
      </c>
      <c r="E98" s="12" t="s">
        <v>152</v>
      </c>
      <c r="F98" s="13">
        <v>4900000</v>
      </c>
    </row>
    <row r="99" spans="1:6" ht="15.75" thickBot="1" x14ac:dyDescent="0.3">
      <c r="A99" s="88"/>
      <c r="B99" s="88"/>
      <c r="C99" s="87" t="s">
        <v>153</v>
      </c>
      <c r="D99" s="87" t="s">
        <v>148</v>
      </c>
      <c r="E99" s="10" t="s">
        <v>149</v>
      </c>
      <c r="F99" s="24">
        <v>6044261</v>
      </c>
    </row>
    <row r="100" spans="1:6" ht="15.75" thickBot="1" x14ac:dyDescent="0.3">
      <c r="A100" s="89"/>
      <c r="B100" s="89"/>
      <c r="C100" s="89"/>
      <c r="D100" s="89"/>
      <c r="E100" s="10" t="s">
        <v>154</v>
      </c>
      <c r="F100" s="11">
        <v>1664591</v>
      </c>
    </row>
    <row r="101" spans="1:6" ht="15.75" thickBot="1" x14ac:dyDescent="0.3">
      <c r="A101" s="87" t="s">
        <v>155</v>
      </c>
      <c r="B101" s="87" t="s">
        <v>156</v>
      </c>
      <c r="C101" s="90" t="s">
        <v>157</v>
      </c>
      <c r="D101" s="18" t="s">
        <v>158</v>
      </c>
      <c r="E101" s="12" t="s">
        <v>159</v>
      </c>
      <c r="F101" s="13">
        <v>32680000</v>
      </c>
    </row>
    <row r="102" spans="1:6" ht="15.75" thickBot="1" x14ac:dyDescent="0.3">
      <c r="A102" s="88"/>
      <c r="B102" s="88"/>
      <c r="C102" s="92"/>
      <c r="D102" s="18" t="s">
        <v>160</v>
      </c>
      <c r="E102" s="12" t="s">
        <v>159</v>
      </c>
      <c r="F102" s="13">
        <v>7920000</v>
      </c>
    </row>
    <row r="103" spans="1:6" ht="15.75" thickBot="1" x14ac:dyDescent="0.3">
      <c r="A103" s="88"/>
      <c r="B103" s="88"/>
      <c r="C103" s="87" t="s">
        <v>161</v>
      </c>
      <c r="D103" s="19" t="s">
        <v>158</v>
      </c>
      <c r="E103" s="10" t="s">
        <v>159</v>
      </c>
      <c r="F103" s="11">
        <v>3520000</v>
      </c>
    </row>
    <row r="104" spans="1:6" ht="15.75" thickBot="1" x14ac:dyDescent="0.3">
      <c r="A104" s="88"/>
      <c r="B104" s="88"/>
      <c r="C104" s="89"/>
      <c r="D104" s="19" t="s">
        <v>160</v>
      </c>
      <c r="E104" s="10" t="s">
        <v>159</v>
      </c>
      <c r="F104" s="11">
        <v>880000</v>
      </c>
    </row>
    <row r="105" spans="1:6" ht="15.75" thickBot="1" x14ac:dyDescent="0.3">
      <c r="A105" s="88"/>
      <c r="B105" s="88"/>
      <c r="C105" s="90" t="s">
        <v>162</v>
      </c>
      <c r="D105" s="90" t="s">
        <v>158</v>
      </c>
      <c r="E105" s="12" t="s">
        <v>107</v>
      </c>
      <c r="F105" s="25">
        <v>23598437.175999999</v>
      </c>
    </row>
    <row r="106" spans="1:6" ht="15.75" thickBot="1" x14ac:dyDescent="0.3">
      <c r="A106" s="88"/>
      <c r="B106" s="88"/>
      <c r="C106" s="91"/>
      <c r="D106" s="92"/>
      <c r="E106" s="12" t="s">
        <v>108</v>
      </c>
      <c r="F106" s="25">
        <v>26811841.387200002</v>
      </c>
    </row>
    <row r="107" spans="1:6" ht="15.75" thickBot="1" x14ac:dyDescent="0.3">
      <c r="A107" s="88"/>
      <c r="B107" s="88"/>
      <c r="C107" s="91"/>
      <c r="D107" s="90" t="s">
        <v>160</v>
      </c>
      <c r="E107" s="12" t="s">
        <v>107</v>
      </c>
      <c r="F107" s="25">
        <v>5774085.6919999998</v>
      </c>
    </row>
    <row r="108" spans="1:6" ht="15.75" thickBot="1" x14ac:dyDescent="0.3">
      <c r="A108" s="88"/>
      <c r="B108" s="88"/>
      <c r="C108" s="92"/>
      <c r="D108" s="92"/>
      <c r="E108" s="12" t="s">
        <v>108</v>
      </c>
      <c r="F108" s="25">
        <v>6577436.7448000005</v>
      </c>
    </row>
    <row r="109" spans="1:6" ht="15.75" thickBot="1" x14ac:dyDescent="0.3">
      <c r="A109" s="89"/>
      <c r="B109" s="89"/>
      <c r="C109" s="19" t="s">
        <v>163</v>
      </c>
      <c r="D109" s="19" t="s">
        <v>158</v>
      </c>
      <c r="E109" s="10" t="s">
        <v>154</v>
      </c>
      <c r="F109" s="11">
        <v>2238199</v>
      </c>
    </row>
    <row r="110" spans="1:6" ht="15.75" thickBot="1" x14ac:dyDescent="0.3">
      <c r="A110" s="87" t="s">
        <v>164</v>
      </c>
      <c r="B110" s="87" t="s">
        <v>156</v>
      </c>
      <c r="C110" s="90" t="s">
        <v>165</v>
      </c>
      <c r="D110" s="90" t="s">
        <v>160</v>
      </c>
      <c r="E110" s="12" t="s">
        <v>50</v>
      </c>
      <c r="F110" s="13">
        <v>3276265</v>
      </c>
    </row>
    <row r="111" spans="1:6" ht="15.75" thickBot="1" x14ac:dyDescent="0.3">
      <c r="A111" s="88"/>
      <c r="B111" s="88"/>
      <c r="C111" s="91"/>
      <c r="D111" s="91"/>
      <c r="E111" s="12" t="s">
        <v>100</v>
      </c>
      <c r="F111" s="13">
        <v>6552532</v>
      </c>
    </row>
    <row r="112" spans="1:6" ht="15.75" thickBot="1" x14ac:dyDescent="0.3">
      <c r="A112" s="88"/>
      <c r="B112" s="88"/>
      <c r="C112" s="91"/>
      <c r="D112" s="91"/>
      <c r="E112" s="12" t="s">
        <v>107</v>
      </c>
      <c r="F112" s="13">
        <v>3276265</v>
      </c>
    </row>
    <row r="113" spans="1:9" ht="15.75" thickBot="1" x14ac:dyDescent="0.3">
      <c r="A113" s="88"/>
      <c r="B113" s="88"/>
      <c r="C113" s="91"/>
      <c r="D113" s="91"/>
      <c r="E113" s="12" t="s">
        <v>108</v>
      </c>
      <c r="F113" s="13">
        <v>3276265</v>
      </c>
    </row>
    <row r="114" spans="1:9" ht="15.75" thickBot="1" x14ac:dyDescent="0.3">
      <c r="A114" s="89"/>
      <c r="B114" s="89"/>
      <c r="C114" s="92"/>
      <c r="D114" s="92"/>
      <c r="E114" s="12" t="s">
        <v>154</v>
      </c>
      <c r="F114" s="13">
        <v>3618673</v>
      </c>
    </row>
    <row r="115" spans="1:9" ht="15.75" thickBot="1" x14ac:dyDescent="0.3">
      <c r="A115" s="87" t="s">
        <v>166</v>
      </c>
      <c r="B115" s="87" t="s">
        <v>91</v>
      </c>
      <c r="C115" s="19" t="s">
        <v>167</v>
      </c>
      <c r="D115" s="19" t="s">
        <v>119</v>
      </c>
      <c r="E115" s="10" t="s">
        <v>120</v>
      </c>
      <c r="F115" s="11">
        <v>500307</v>
      </c>
    </row>
    <row r="116" spans="1:9" ht="15.75" thickBot="1" x14ac:dyDescent="0.3">
      <c r="A116" s="88"/>
      <c r="B116" s="88"/>
      <c r="C116" s="90" t="s">
        <v>168</v>
      </c>
      <c r="D116" s="90" t="s">
        <v>128</v>
      </c>
      <c r="E116" s="12" t="s">
        <v>129</v>
      </c>
      <c r="F116" s="13">
        <v>891769</v>
      </c>
    </row>
    <row r="117" spans="1:9" ht="15.75" thickBot="1" x14ac:dyDescent="0.3">
      <c r="A117" s="88"/>
      <c r="B117" s="88"/>
      <c r="C117" s="92"/>
      <c r="D117" s="92"/>
      <c r="E117" s="12" t="s">
        <v>126</v>
      </c>
      <c r="F117" s="13">
        <v>8507318</v>
      </c>
    </row>
    <row r="118" spans="1:9" ht="15.75" thickBot="1" x14ac:dyDescent="0.3">
      <c r="A118" s="88"/>
      <c r="B118" s="88"/>
      <c r="C118" s="19" t="s">
        <v>169</v>
      </c>
      <c r="D118" s="19" t="s">
        <v>132</v>
      </c>
      <c r="E118" s="10" t="s">
        <v>133</v>
      </c>
      <c r="F118" s="11">
        <v>1541534</v>
      </c>
    </row>
    <row r="119" spans="1:9" ht="15.75" thickBot="1" x14ac:dyDescent="0.3">
      <c r="A119" s="88"/>
      <c r="B119" s="88"/>
      <c r="C119" s="18" t="s">
        <v>170</v>
      </c>
      <c r="D119" s="18" t="s">
        <v>143</v>
      </c>
      <c r="E119" s="12" t="s">
        <v>144</v>
      </c>
      <c r="F119" s="13">
        <v>1730770</v>
      </c>
    </row>
    <row r="120" spans="1:9" ht="15.75" thickBot="1" x14ac:dyDescent="0.3">
      <c r="A120" s="88"/>
      <c r="B120" s="88"/>
      <c r="C120" s="66" t="s">
        <v>171</v>
      </c>
      <c r="D120" s="66" t="s">
        <v>148</v>
      </c>
      <c r="E120" s="67" t="s">
        <v>152</v>
      </c>
      <c r="F120" s="70">
        <v>5455449.2999999998</v>
      </c>
      <c r="H120" s="17"/>
      <c r="I120" s="4"/>
    </row>
    <row r="121" spans="1:9" ht="15.75" thickBot="1" x14ac:dyDescent="0.3">
      <c r="A121" s="88"/>
      <c r="B121" s="88"/>
      <c r="C121" s="87" t="s">
        <v>314</v>
      </c>
      <c r="D121" s="87" t="s">
        <v>148</v>
      </c>
      <c r="E121" s="10" t="s">
        <v>152</v>
      </c>
      <c r="F121" s="71">
        <v>11372852.699999999</v>
      </c>
      <c r="H121" s="17"/>
      <c r="I121" s="17"/>
    </row>
    <row r="122" spans="1:9" ht="15.75" thickBot="1" x14ac:dyDescent="0.3">
      <c r="A122" s="89"/>
      <c r="B122" s="89"/>
      <c r="C122" s="89"/>
      <c r="D122" s="89"/>
      <c r="E122" s="10" t="s">
        <v>149</v>
      </c>
      <c r="F122" s="11">
        <v>0</v>
      </c>
    </row>
    <row r="123" spans="1:9" ht="15.75" thickBot="1" x14ac:dyDescent="0.3">
      <c r="A123" s="87" t="s">
        <v>172</v>
      </c>
      <c r="B123" s="93" t="s">
        <v>173</v>
      </c>
      <c r="C123" s="90" t="s">
        <v>174</v>
      </c>
      <c r="D123" s="90" t="s">
        <v>175</v>
      </c>
      <c r="E123" s="12" t="s">
        <v>176</v>
      </c>
      <c r="F123" s="25">
        <v>1000000</v>
      </c>
    </row>
    <row r="124" spans="1:9" ht="15.75" thickBot="1" x14ac:dyDescent="0.3">
      <c r="A124" s="88"/>
      <c r="B124" s="94"/>
      <c r="C124" s="91"/>
      <c r="D124" s="91"/>
      <c r="E124" s="12" t="s">
        <v>177</v>
      </c>
      <c r="F124" s="25">
        <v>3000000</v>
      </c>
    </row>
    <row r="125" spans="1:9" ht="15.75" thickBot="1" x14ac:dyDescent="0.3">
      <c r="A125" s="88"/>
      <c r="B125" s="94"/>
      <c r="C125" s="91"/>
      <c r="D125" s="91"/>
      <c r="E125" s="12" t="s">
        <v>121</v>
      </c>
      <c r="F125" s="25">
        <v>45000000</v>
      </c>
    </row>
    <row r="126" spans="1:9" ht="15.75" thickBot="1" x14ac:dyDescent="0.3">
      <c r="A126" s="88"/>
      <c r="B126" s="94"/>
      <c r="C126" s="91"/>
      <c r="D126" s="91"/>
      <c r="E126" s="12" t="s">
        <v>129</v>
      </c>
      <c r="F126" s="25">
        <v>2000000</v>
      </c>
    </row>
    <row r="127" spans="1:9" ht="15.75" thickBot="1" x14ac:dyDescent="0.3">
      <c r="A127" s="88"/>
      <c r="B127" s="94"/>
      <c r="C127" s="91"/>
      <c r="D127" s="91"/>
      <c r="E127" s="12" t="s">
        <v>126</v>
      </c>
      <c r="F127" s="25">
        <v>8000000</v>
      </c>
    </row>
    <row r="128" spans="1:9" ht="15.75" thickBot="1" x14ac:dyDescent="0.3">
      <c r="A128" s="88"/>
      <c r="B128" s="94"/>
      <c r="C128" s="91"/>
      <c r="D128" s="91"/>
      <c r="E128" s="12" t="s">
        <v>178</v>
      </c>
      <c r="F128" s="25">
        <v>4000000</v>
      </c>
    </row>
    <row r="129" spans="1:6" ht="15.75" thickBot="1" x14ac:dyDescent="0.3">
      <c r="A129" s="88"/>
      <c r="B129" s="94"/>
      <c r="C129" s="91"/>
      <c r="D129" s="91"/>
      <c r="E129" s="12" t="s">
        <v>133</v>
      </c>
      <c r="F129" s="25">
        <v>8000000</v>
      </c>
    </row>
    <row r="130" spans="1:6" ht="15.75" thickBot="1" x14ac:dyDescent="0.3">
      <c r="A130" s="88"/>
      <c r="B130" s="94"/>
      <c r="C130" s="91"/>
      <c r="D130" s="91"/>
      <c r="E130" s="12" t="s">
        <v>144</v>
      </c>
      <c r="F130" s="25">
        <v>5000000</v>
      </c>
    </row>
    <row r="131" spans="1:6" ht="15.75" thickBot="1" x14ac:dyDescent="0.3">
      <c r="A131" s="88"/>
      <c r="B131" s="94"/>
      <c r="C131" s="92"/>
      <c r="D131" s="92"/>
      <c r="E131" s="12" t="s">
        <v>149</v>
      </c>
      <c r="F131" s="25">
        <v>7000000</v>
      </c>
    </row>
    <row r="132" spans="1:6" ht="15.75" thickBot="1" x14ac:dyDescent="0.3">
      <c r="A132" s="88"/>
      <c r="B132" s="94"/>
      <c r="C132" s="87" t="s">
        <v>179</v>
      </c>
      <c r="D132" s="87" t="s">
        <v>175</v>
      </c>
      <c r="E132" s="10" t="s">
        <v>14</v>
      </c>
      <c r="F132" s="11">
        <v>15000000</v>
      </c>
    </row>
    <row r="133" spans="1:6" ht="15.75" thickBot="1" x14ac:dyDescent="0.3">
      <c r="A133" s="88"/>
      <c r="B133" s="94"/>
      <c r="C133" s="88"/>
      <c r="D133" s="88"/>
      <c r="E133" s="10" t="s">
        <v>180</v>
      </c>
      <c r="F133" s="11">
        <v>8000000</v>
      </c>
    </row>
    <row r="134" spans="1:6" ht="15.75" thickBot="1" x14ac:dyDescent="0.3">
      <c r="A134" s="88"/>
      <c r="B134" s="94"/>
      <c r="C134" s="89"/>
      <c r="D134" s="89"/>
      <c r="E134" s="10" t="s">
        <v>25</v>
      </c>
      <c r="F134" s="11">
        <v>43000000</v>
      </c>
    </row>
    <row r="135" spans="1:6" ht="15.75" thickBot="1" x14ac:dyDescent="0.3">
      <c r="A135" s="88"/>
      <c r="B135" s="94"/>
      <c r="C135" s="90" t="s">
        <v>181</v>
      </c>
      <c r="D135" s="90" t="s">
        <v>175</v>
      </c>
      <c r="E135" s="12" t="s">
        <v>10</v>
      </c>
      <c r="F135" s="13">
        <v>14000000</v>
      </c>
    </row>
    <row r="136" spans="1:6" ht="15.75" thickBot="1" x14ac:dyDescent="0.3">
      <c r="A136" s="88"/>
      <c r="B136" s="94"/>
      <c r="C136" s="91"/>
      <c r="D136" s="91"/>
      <c r="E136" s="12" t="s">
        <v>19</v>
      </c>
      <c r="F136" s="13">
        <v>5020000</v>
      </c>
    </row>
    <row r="137" spans="1:6" ht="15.75" thickBot="1" x14ac:dyDescent="0.3">
      <c r="A137" s="88"/>
      <c r="B137" s="94"/>
      <c r="C137" s="91"/>
      <c r="D137" s="91"/>
      <c r="E137" s="12" t="s">
        <v>27</v>
      </c>
      <c r="F137" s="13">
        <v>6000000</v>
      </c>
    </row>
    <row r="138" spans="1:6" ht="15.75" thickBot="1" x14ac:dyDescent="0.3">
      <c r="A138" s="88"/>
      <c r="B138" s="94"/>
      <c r="C138" s="92"/>
      <c r="D138" s="92"/>
      <c r="E138" s="12" t="s">
        <v>28</v>
      </c>
      <c r="F138" s="13">
        <v>10000000</v>
      </c>
    </row>
    <row r="139" spans="1:6" ht="15.75" thickBot="1" x14ac:dyDescent="0.3">
      <c r="A139" s="88"/>
      <c r="B139" s="94"/>
      <c r="C139" s="87" t="s">
        <v>182</v>
      </c>
      <c r="D139" s="87" t="s">
        <v>175</v>
      </c>
      <c r="E139" s="10" t="s">
        <v>50</v>
      </c>
      <c r="F139" s="11">
        <v>23000000</v>
      </c>
    </row>
    <row r="140" spans="1:6" ht="15.75" thickBot="1" x14ac:dyDescent="0.3">
      <c r="A140" s="88"/>
      <c r="B140" s="94"/>
      <c r="C140" s="88"/>
      <c r="D140" s="88"/>
      <c r="E140" s="10" t="s">
        <v>183</v>
      </c>
      <c r="F140" s="11">
        <v>25696109</v>
      </c>
    </row>
    <row r="141" spans="1:6" ht="15.75" thickBot="1" x14ac:dyDescent="0.3">
      <c r="A141" s="88"/>
      <c r="B141" s="94"/>
      <c r="C141" s="89"/>
      <c r="D141" s="89"/>
      <c r="E141" s="10" t="s">
        <v>71</v>
      </c>
      <c r="F141" s="11">
        <v>3000000</v>
      </c>
    </row>
    <row r="142" spans="1:6" ht="15.75" thickBot="1" x14ac:dyDescent="0.3">
      <c r="A142" s="88"/>
      <c r="B142" s="94"/>
      <c r="C142" s="90" t="s">
        <v>184</v>
      </c>
      <c r="D142" s="90" t="s">
        <v>175</v>
      </c>
      <c r="E142" s="12" t="s">
        <v>76</v>
      </c>
      <c r="F142" s="13">
        <v>8000000</v>
      </c>
    </row>
    <row r="143" spans="1:6" ht="15.75" thickBot="1" x14ac:dyDescent="0.3">
      <c r="A143" s="88"/>
      <c r="B143" s="94"/>
      <c r="C143" s="91"/>
      <c r="D143" s="91"/>
      <c r="E143" s="12" t="s">
        <v>77</v>
      </c>
      <c r="F143" s="13">
        <v>25000000</v>
      </c>
    </row>
    <row r="144" spans="1:6" ht="15.75" thickBot="1" x14ac:dyDescent="0.3">
      <c r="A144" s="88"/>
      <c r="B144" s="94"/>
      <c r="C144" s="92"/>
      <c r="D144" s="92"/>
      <c r="E144" s="12" t="s">
        <v>78</v>
      </c>
      <c r="F144" s="13">
        <v>16000000</v>
      </c>
    </row>
    <row r="145" spans="1:6" ht="15.75" thickBot="1" x14ac:dyDescent="0.3">
      <c r="A145" s="88"/>
      <c r="B145" s="94"/>
      <c r="C145" s="87" t="s">
        <v>185</v>
      </c>
      <c r="D145" s="87" t="s">
        <v>175</v>
      </c>
      <c r="E145" s="10" t="s">
        <v>38</v>
      </c>
      <c r="F145" s="11">
        <v>6000000</v>
      </c>
    </row>
    <row r="146" spans="1:6" ht="15.75" thickBot="1" x14ac:dyDescent="0.3">
      <c r="A146" s="88"/>
      <c r="B146" s="94"/>
      <c r="C146" s="88"/>
      <c r="D146" s="88"/>
      <c r="E146" s="10" t="s">
        <v>36</v>
      </c>
      <c r="F146" s="11">
        <v>23000000</v>
      </c>
    </row>
    <row r="147" spans="1:6" ht="15.75" thickBot="1" x14ac:dyDescent="0.3">
      <c r="A147" s="88"/>
      <c r="B147" s="94"/>
      <c r="C147" s="88"/>
      <c r="D147" s="88"/>
      <c r="E147" s="10" t="s">
        <v>43</v>
      </c>
      <c r="F147" s="11">
        <v>4000000</v>
      </c>
    </row>
    <row r="148" spans="1:6" ht="15.75" thickBot="1" x14ac:dyDescent="0.3">
      <c r="A148" s="88"/>
      <c r="B148" s="94"/>
      <c r="C148" s="88"/>
      <c r="D148" s="88"/>
      <c r="E148" s="10" t="s">
        <v>44</v>
      </c>
      <c r="F148" s="11">
        <v>48000000</v>
      </c>
    </row>
    <row r="149" spans="1:6" ht="15.75" thickBot="1" x14ac:dyDescent="0.3">
      <c r="A149" s="88"/>
      <c r="B149" s="94"/>
      <c r="C149" s="88"/>
      <c r="D149" s="88"/>
      <c r="E149" s="10" t="s">
        <v>45</v>
      </c>
      <c r="F149" s="11">
        <v>3000000</v>
      </c>
    </row>
    <row r="150" spans="1:6" ht="15.75" thickBot="1" x14ac:dyDescent="0.3">
      <c r="A150" s="88"/>
      <c r="B150" s="94"/>
      <c r="C150" s="89"/>
      <c r="D150" s="89"/>
      <c r="E150" s="10" t="s">
        <v>41</v>
      </c>
      <c r="F150" s="11">
        <v>3500000</v>
      </c>
    </row>
    <row r="151" spans="1:6" ht="15.75" thickBot="1" x14ac:dyDescent="0.3">
      <c r="A151" s="88"/>
      <c r="B151" s="94"/>
      <c r="C151" s="90" t="s">
        <v>186</v>
      </c>
      <c r="D151" s="90" t="s">
        <v>175</v>
      </c>
      <c r="E151" s="12" t="s">
        <v>96</v>
      </c>
      <c r="F151" s="13">
        <v>8000000</v>
      </c>
    </row>
    <row r="152" spans="1:6" ht="15.75" thickBot="1" x14ac:dyDescent="0.3">
      <c r="A152" s="88"/>
      <c r="B152" s="94"/>
      <c r="C152" s="91"/>
      <c r="D152" s="91"/>
      <c r="E152" s="12" t="s">
        <v>100</v>
      </c>
      <c r="F152" s="13">
        <v>3000000</v>
      </c>
    </row>
    <row r="153" spans="1:6" ht="15.75" thickBot="1" x14ac:dyDescent="0.3">
      <c r="A153" s="89"/>
      <c r="B153" s="95"/>
      <c r="C153" s="92"/>
      <c r="D153" s="92"/>
      <c r="E153" s="12" t="s">
        <v>159</v>
      </c>
      <c r="F153" s="13">
        <v>15000000</v>
      </c>
    </row>
    <row r="154" spans="1:6" ht="15.75" thickBot="1" x14ac:dyDescent="0.3">
      <c r="A154" s="87" t="s">
        <v>187</v>
      </c>
      <c r="B154" s="87" t="s">
        <v>188</v>
      </c>
      <c r="C154" s="87" t="s">
        <v>189</v>
      </c>
      <c r="D154" s="87" t="s">
        <v>190</v>
      </c>
      <c r="E154" s="10" t="s">
        <v>191</v>
      </c>
      <c r="F154" s="11">
        <v>3440000</v>
      </c>
    </row>
    <row r="155" spans="1:6" ht="15.75" thickBot="1" x14ac:dyDescent="0.3">
      <c r="A155" s="88"/>
      <c r="B155" s="88"/>
      <c r="C155" s="88"/>
      <c r="D155" s="88"/>
      <c r="E155" s="10" t="s">
        <v>192</v>
      </c>
      <c r="F155" s="11">
        <v>44864768</v>
      </c>
    </row>
    <row r="156" spans="1:6" ht="15.75" thickBot="1" x14ac:dyDescent="0.3">
      <c r="A156" s="88"/>
      <c r="B156" s="88"/>
      <c r="C156" s="88"/>
      <c r="D156" s="88"/>
      <c r="E156" s="10" t="s">
        <v>193</v>
      </c>
      <c r="F156" s="11">
        <v>1200000</v>
      </c>
    </row>
    <row r="157" spans="1:6" ht="15.75" thickBot="1" x14ac:dyDescent="0.3">
      <c r="A157" s="89"/>
      <c r="B157" s="89"/>
      <c r="C157" s="89"/>
      <c r="D157" s="89"/>
      <c r="E157" s="10" t="s">
        <v>194</v>
      </c>
      <c r="F157" s="11">
        <v>450000</v>
      </c>
    </row>
    <row r="158" spans="1:6" ht="15.75" thickBot="1" x14ac:dyDescent="0.3">
      <c r="A158" s="9" t="s">
        <v>195</v>
      </c>
      <c r="B158" s="9" t="s">
        <v>188</v>
      </c>
      <c r="C158" s="18" t="s">
        <v>196</v>
      </c>
      <c r="D158" s="18" t="s">
        <v>190</v>
      </c>
      <c r="E158" s="12" t="s">
        <v>192</v>
      </c>
      <c r="F158" s="13">
        <v>19759745</v>
      </c>
    </row>
    <row r="159" spans="1:6" ht="15.75" thickBot="1" x14ac:dyDescent="0.3">
      <c r="A159" s="87" t="s">
        <v>197</v>
      </c>
      <c r="B159" s="87" t="s">
        <v>188</v>
      </c>
      <c r="C159" s="87" t="s">
        <v>198</v>
      </c>
      <c r="D159" s="87" t="s">
        <v>190</v>
      </c>
      <c r="E159" s="10" t="s">
        <v>191</v>
      </c>
      <c r="F159" s="11">
        <v>370000</v>
      </c>
    </row>
    <row r="160" spans="1:6" ht="15.75" thickBot="1" x14ac:dyDescent="0.3">
      <c r="A160" s="88"/>
      <c r="B160" s="88"/>
      <c r="C160" s="88"/>
      <c r="D160" s="88"/>
      <c r="E160" s="10" t="s">
        <v>192</v>
      </c>
      <c r="F160" s="11">
        <v>15852338</v>
      </c>
    </row>
    <row r="161" spans="1:6" ht="15.75" thickBot="1" x14ac:dyDescent="0.3">
      <c r="A161" s="88"/>
      <c r="B161" s="88"/>
      <c r="C161" s="88"/>
      <c r="D161" s="88"/>
      <c r="E161" s="10" t="s">
        <v>193</v>
      </c>
      <c r="F161" s="11">
        <v>230000</v>
      </c>
    </row>
    <row r="162" spans="1:6" ht="15.75" thickBot="1" x14ac:dyDescent="0.3">
      <c r="A162" s="89"/>
      <c r="B162" s="89"/>
      <c r="C162" s="89"/>
      <c r="D162" s="89"/>
      <c r="E162" s="10" t="s">
        <v>194</v>
      </c>
      <c r="F162" s="11">
        <v>140000</v>
      </c>
    </row>
    <row r="163" spans="1:6" x14ac:dyDescent="0.25">
      <c r="F163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1</vt:lpstr>
      <vt:lpstr>zał 2</vt:lpstr>
      <vt:lpstr>'zał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Urbanska - Jacoszek Marta</cp:lastModifiedBy>
  <cp:lastPrinted>2023-03-03T09:08:59Z</cp:lastPrinted>
  <dcterms:created xsi:type="dcterms:W3CDTF">2023-01-18T08:42:02Z</dcterms:created>
  <dcterms:modified xsi:type="dcterms:W3CDTF">2025-02-13T10:58:08Z</dcterms:modified>
</cp:coreProperties>
</file>