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lolepsza\Documents\opracowania własne\formy szkoleniowe 2022 r\"/>
    </mc:Choice>
  </mc:AlternateContent>
  <bookViews>
    <workbookView xWindow="0" yWindow="0" windowWidth="24000" windowHeight="9000" tabRatio="763" firstSheet="16" activeTab="28"/>
  </bookViews>
  <sheets>
    <sheet name="Tab1" sheetId="18" r:id="rId1"/>
    <sheet name="Tab2" sheetId="19" r:id="rId2"/>
    <sheet name="Tab 3" sheetId="20" r:id="rId3"/>
    <sheet name="Tab 4" sheetId="21" r:id="rId4"/>
    <sheet name="Tab 5" sheetId="22" r:id="rId5"/>
    <sheet name="Tab 6" sheetId="23" r:id="rId6"/>
    <sheet name="Tab 7" sheetId="24" r:id="rId7"/>
    <sheet name="Tab 8" sheetId="25" r:id="rId8"/>
    <sheet name="Tab 9" sheetId="26" r:id="rId9"/>
    <sheet name="Tab 10" sheetId="27" r:id="rId10"/>
    <sheet name="Tab 11" sheetId="28" r:id="rId11"/>
    <sheet name="tab 12" sheetId="29" r:id="rId12"/>
    <sheet name="Tab 13" sheetId="30" r:id="rId13"/>
    <sheet name="TAB 14" sheetId="31" r:id="rId14"/>
    <sheet name="tab 15" sheetId="32" r:id="rId15"/>
    <sheet name="tab 16" sheetId="33" r:id="rId16"/>
    <sheet name="tab 17" sheetId="34" r:id="rId17"/>
    <sheet name="tab 18" sheetId="35" r:id="rId18"/>
    <sheet name="tab 19" sheetId="36" r:id="rId19"/>
    <sheet name="tab 20" sheetId="37" r:id="rId20"/>
    <sheet name="Tab 21" sheetId="38" r:id="rId21"/>
    <sheet name="Tab 22" sheetId="39" r:id="rId22"/>
    <sheet name="Tab 23" sheetId="40" r:id="rId23"/>
    <sheet name="Tab 24" sheetId="41" r:id="rId24"/>
    <sheet name="Tab 25" sheetId="42" r:id="rId25"/>
    <sheet name="Tab 26" sheetId="43" r:id="rId26"/>
    <sheet name="Plany szkoleń" sheetId="44" r:id="rId27"/>
    <sheet name="wg obszarów szkoleń" sheetId="45" r:id="rId28"/>
    <sheet name="wg szkoleń" sheetId="46" r:id="rId29"/>
  </sheets>
  <definedNames>
    <definedName name="_xlnm.Print_Area" localSheetId="26">'Plany szkoleń'!$B$1:$G$23</definedName>
    <definedName name="_xlnm.Print_Area" localSheetId="10">'Tab 11'!$A$1:$J$65</definedName>
    <definedName name="_xlnm.Print_Area" localSheetId="11">'tab 12'!$B$1:$M$22</definedName>
    <definedName name="_xlnm.Print_Area" localSheetId="13">'TAB 14'!$A$1:$AE$21</definedName>
    <definedName name="_xlnm.Print_Area" localSheetId="16">'tab 17'!$B$1:$I$66</definedName>
    <definedName name="_xlnm.Print_Area" localSheetId="19">'tab 20'!$A$1:$I$35</definedName>
    <definedName name="_xlnm.Print_Area" localSheetId="20">'Tab 21'!$B$1:$V$20</definedName>
    <definedName name="_xlnm.Print_Area" localSheetId="21">'Tab 22'!$B$1:$U$20</definedName>
    <definedName name="_xlnm.Print_Area" localSheetId="23">'Tab 24'!$B$1:$K$52</definedName>
    <definedName name="_xlnm.Print_Area" localSheetId="24">'Tab 25'!$B$1:$J$52</definedName>
    <definedName name="_xlnm.Print_Area" localSheetId="25">'Tab 26'!$B$1:$U$21</definedName>
    <definedName name="_xlnm.Print_Area" localSheetId="5">'Tab 6'!$A$1:$P$41</definedName>
    <definedName name="_xlnm.Print_Area" localSheetId="6">'Tab 7'!$B$1:$U$23</definedName>
    <definedName name="_xlnm.Print_Area" localSheetId="8">'Tab 9'!$A$1:$R$40</definedName>
    <definedName name="_xlnm.Print_Area" localSheetId="0">'Tab1'!$B$1:$U$40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5" l="1"/>
  <c r="D19" i="43" l="1"/>
  <c r="D18" i="43"/>
  <c r="D17" i="43"/>
  <c r="D16" i="43"/>
  <c r="D15" i="43"/>
  <c r="D14" i="43"/>
  <c r="D13" i="43"/>
  <c r="D12" i="43"/>
  <c r="D11" i="43"/>
  <c r="D10" i="43"/>
  <c r="D9" i="43"/>
  <c r="D8" i="43"/>
  <c r="D5" i="43" s="1"/>
  <c r="D7" i="43"/>
  <c r="D6" i="43"/>
  <c r="U5" i="43"/>
  <c r="T5" i="43"/>
  <c r="S5" i="43"/>
  <c r="R5" i="43"/>
  <c r="P5" i="43"/>
  <c r="O5" i="43"/>
  <c r="N5" i="43"/>
  <c r="M5" i="43"/>
  <c r="L5" i="43"/>
  <c r="K5" i="43"/>
  <c r="J5" i="43"/>
  <c r="I5" i="43"/>
  <c r="H5" i="43"/>
  <c r="G5" i="43"/>
  <c r="F5" i="43"/>
  <c r="E5" i="43"/>
  <c r="F52" i="42"/>
  <c r="F51" i="42"/>
  <c r="F50" i="42"/>
  <c r="F49" i="42"/>
  <c r="F48" i="42"/>
  <c r="F47" i="42"/>
  <c r="F46" i="42"/>
  <c r="F45" i="42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31" i="42"/>
  <c r="F30" i="42"/>
  <c r="F29" i="42"/>
  <c r="F28" i="42"/>
  <c r="F27" i="42"/>
  <c r="F26" i="42"/>
  <c r="F25" i="42"/>
  <c r="F24" i="42"/>
  <c r="F23" i="42"/>
  <c r="F22" i="42"/>
  <c r="F21" i="42"/>
  <c r="F20" i="42"/>
  <c r="F19" i="42"/>
  <c r="F18" i="42"/>
  <c r="F17" i="42"/>
  <c r="F8" i="42" s="1"/>
  <c r="F16" i="42"/>
  <c r="F15" i="42"/>
  <c r="F14" i="42"/>
  <c r="F13" i="42"/>
  <c r="F10" i="42" s="1"/>
  <c r="F12" i="42"/>
  <c r="F11" i="42"/>
  <c r="J10" i="42"/>
  <c r="I10" i="42"/>
  <c r="H10" i="42"/>
  <c r="G10" i="42"/>
  <c r="J9" i="42"/>
  <c r="I9" i="42"/>
  <c r="H9" i="42"/>
  <c r="G9" i="42"/>
  <c r="F9" i="42"/>
  <c r="J8" i="42"/>
  <c r="I8" i="42"/>
  <c r="H8" i="42"/>
  <c r="G8" i="42"/>
  <c r="G8" i="41"/>
  <c r="H8" i="41"/>
  <c r="I8" i="41"/>
  <c r="J8" i="41"/>
  <c r="K8" i="41"/>
  <c r="G9" i="41"/>
  <c r="H9" i="41"/>
  <c r="I9" i="41"/>
  <c r="J9" i="41"/>
  <c r="K9" i="41"/>
  <c r="G10" i="41"/>
  <c r="H10" i="41"/>
  <c r="I10" i="41"/>
  <c r="J10" i="41"/>
  <c r="K10" i="41"/>
  <c r="F11" i="41"/>
  <c r="F8" i="41" s="1"/>
  <c r="F12" i="41"/>
  <c r="F9" i="41" s="1"/>
  <c r="F13" i="41"/>
  <c r="F10" i="41" s="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8" i="41"/>
  <c r="F49" i="41"/>
  <c r="F50" i="41"/>
  <c r="F51" i="41"/>
  <c r="F52" i="41"/>
  <c r="G7" i="40"/>
  <c r="F7" i="40" s="1"/>
  <c r="H7" i="40"/>
  <c r="I7" i="40"/>
  <c r="J7" i="40"/>
  <c r="K7" i="40"/>
  <c r="G8" i="40"/>
  <c r="F8" i="40" s="1"/>
  <c r="H8" i="40"/>
  <c r="I8" i="40"/>
  <c r="J8" i="40"/>
  <c r="K8" i="40"/>
  <c r="G9" i="40"/>
  <c r="F9" i="40" s="1"/>
  <c r="H9" i="40"/>
  <c r="I9" i="40"/>
  <c r="J9" i="40"/>
  <c r="K9" i="40"/>
  <c r="F10" i="40"/>
  <c r="F11" i="40"/>
  <c r="F12" i="40"/>
  <c r="F13" i="40"/>
  <c r="F14" i="40"/>
  <c r="F15" i="40"/>
  <c r="F16" i="40"/>
  <c r="F17" i="40"/>
  <c r="F18" i="40"/>
  <c r="F19" i="40"/>
  <c r="F20" i="40"/>
  <c r="F21" i="40"/>
  <c r="F22" i="40"/>
  <c r="F23" i="40"/>
  <c r="F24" i="40"/>
  <c r="F25" i="40"/>
  <c r="F26" i="40"/>
  <c r="F27" i="40"/>
  <c r="F28" i="40"/>
  <c r="F29" i="40"/>
  <c r="F30" i="40"/>
  <c r="F31" i="40"/>
  <c r="F32" i="40"/>
  <c r="F33" i="40"/>
  <c r="F34" i="40"/>
  <c r="F35" i="40"/>
  <c r="F36" i="40"/>
  <c r="F37" i="40"/>
  <c r="F38" i="40"/>
  <c r="F39" i="40"/>
  <c r="F40" i="40"/>
  <c r="F41" i="40"/>
  <c r="F42" i="40"/>
  <c r="F43" i="40"/>
  <c r="F44" i="40"/>
  <c r="F45" i="40"/>
  <c r="F46" i="40"/>
  <c r="F47" i="40"/>
  <c r="F48" i="40"/>
  <c r="F49" i="40"/>
  <c r="F50" i="40"/>
  <c r="F51" i="40"/>
  <c r="D20" i="39"/>
  <c r="D19" i="39"/>
  <c r="D18" i="39"/>
  <c r="D17" i="39"/>
  <c r="D16" i="39"/>
  <c r="D15" i="39"/>
  <c r="D14" i="39"/>
  <c r="D13" i="39"/>
  <c r="D12" i="39"/>
  <c r="D11" i="39"/>
  <c r="D10" i="39"/>
  <c r="D9" i="39"/>
  <c r="D6" i="39" s="1"/>
  <c r="D8" i="39"/>
  <c r="D7" i="39"/>
  <c r="U6" i="39"/>
  <c r="T6" i="39"/>
  <c r="S6" i="39"/>
  <c r="R6" i="39"/>
  <c r="Q6" i="39"/>
  <c r="P6" i="39"/>
  <c r="O6" i="39"/>
  <c r="N6" i="39"/>
  <c r="M6" i="39"/>
  <c r="L6" i="39"/>
  <c r="K6" i="39"/>
  <c r="J6" i="39"/>
  <c r="I6" i="39"/>
  <c r="H6" i="39"/>
  <c r="G6" i="39"/>
  <c r="F6" i="39"/>
  <c r="D20" i="38"/>
  <c r="D19" i="38"/>
  <c r="D18" i="38"/>
  <c r="D17" i="38"/>
  <c r="D16" i="38"/>
  <c r="D15" i="38"/>
  <c r="D14" i="38"/>
  <c r="D13" i="38"/>
  <c r="D12" i="38"/>
  <c r="D11" i="38"/>
  <c r="D10" i="38"/>
  <c r="D9" i="38"/>
  <c r="D6" i="38" s="1"/>
  <c r="D8" i="38"/>
  <c r="D7" i="38"/>
  <c r="V6" i="38"/>
  <c r="U6" i="38"/>
  <c r="T6" i="38"/>
  <c r="S6" i="38"/>
  <c r="R6" i="38"/>
  <c r="Q6" i="38"/>
  <c r="P6" i="38"/>
  <c r="O6" i="38"/>
  <c r="N6" i="38"/>
  <c r="M6" i="38"/>
  <c r="L6" i="38"/>
  <c r="K6" i="38"/>
  <c r="J6" i="38"/>
  <c r="I6" i="38"/>
  <c r="H6" i="38"/>
  <c r="G6" i="38"/>
  <c r="F6" i="38"/>
  <c r="E6" i="38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6" i="37" s="1"/>
  <c r="I7" i="37"/>
  <c r="H7" i="37"/>
  <c r="G7" i="37"/>
  <c r="F7" i="37"/>
  <c r="E7" i="37"/>
  <c r="I6" i="37"/>
  <c r="H6" i="37"/>
  <c r="G6" i="37"/>
  <c r="F6" i="37"/>
  <c r="E21" i="36"/>
  <c r="D21" i="36"/>
  <c r="E20" i="36"/>
  <c r="D20" i="36"/>
  <c r="E19" i="36"/>
  <c r="D19" i="36"/>
  <c r="E18" i="36"/>
  <c r="D18" i="36"/>
  <c r="E17" i="36"/>
  <c r="D17" i="36"/>
  <c r="E16" i="36"/>
  <c r="D16" i="36"/>
  <c r="E15" i="36"/>
  <c r="D15" i="36"/>
  <c r="E14" i="36"/>
  <c r="D14" i="36"/>
  <c r="E13" i="36"/>
  <c r="D13" i="36"/>
  <c r="E12" i="36"/>
  <c r="D12" i="36"/>
  <c r="E11" i="36"/>
  <c r="D11" i="36"/>
  <c r="E10" i="36"/>
  <c r="D10" i="36"/>
  <c r="E9" i="36"/>
  <c r="D9" i="36"/>
  <c r="E8" i="36"/>
  <c r="D8" i="36"/>
  <c r="D7" i="36" s="1"/>
  <c r="BE7" i="36"/>
  <c r="BD7" i="36"/>
  <c r="BC7" i="36"/>
  <c r="BB7" i="36"/>
  <c r="BA7" i="36"/>
  <c r="AZ7" i="36"/>
  <c r="AY7" i="36"/>
  <c r="AX7" i="36"/>
  <c r="AW7" i="36"/>
  <c r="AV7" i="36"/>
  <c r="AU7" i="36"/>
  <c r="AT7" i="36"/>
  <c r="AS7" i="36"/>
  <c r="AR7" i="36"/>
  <c r="AQ7" i="36"/>
  <c r="AP7" i="36"/>
  <c r="AO7" i="36"/>
  <c r="AN7" i="36"/>
  <c r="AM7" i="36"/>
  <c r="AL7" i="36"/>
  <c r="AK7" i="36"/>
  <c r="AJ7" i="36"/>
  <c r="AI7" i="36"/>
  <c r="AH7" i="36"/>
  <c r="AG7" i="36"/>
  <c r="AF7" i="36"/>
  <c r="AE7" i="36"/>
  <c r="AD7" i="36"/>
  <c r="AC7" i="36"/>
  <c r="AB7" i="36"/>
  <c r="AA7" i="36"/>
  <c r="Z7" i="36"/>
  <c r="Y7" i="36"/>
  <c r="X7" i="36"/>
  <c r="W7" i="36"/>
  <c r="V7" i="36"/>
  <c r="U7" i="36"/>
  <c r="T7" i="36"/>
  <c r="S7" i="36"/>
  <c r="R7" i="36"/>
  <c r="Q7" i="36"/>
  <c r="P7" i="36"/>
  <c r="O7" i="36"/>
  <c r="N7" i="36"/>
  <c r="M7" i="36"/>
  <c r="L7" i="36"/>
  <c r="K7" i="36"/>
  <c r="J7" i="36"/>
  <c r="I7" i="36"/>
  <c r="H7" i="36"/>
  <c r="G7" i="36"/>
  <c r="F7" i="36"/>
  <c r="E7" i="36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M7" i="35"/>
  <c r="L7" i="35"/>
  <c r="K7" i="35"/>
  <c r="J7" i="35"/>
  <c r="I7" i="35"/>
  <c r="H7" i="35"/>
  <c r="G7" i="35"/>
  <c r="F7" i="35"/>
  <c r="E7" i="35"/>
  <c r="D7" i="35"/>
  <c r="I10" i="34"/>
  <c r="H10" i="34"/>
  <c r="G10" i="34"/>
  <c r="F10" i="34"/>
  <c r="E10" i="34"/>
  <c r="I9" i="34"/>
  <c r="H9" i="34"/>
  <c r="G9" i="34"/>
  <c r="F9" i="34"/>
  <c r="E9" i="34"/>
  <c r="I8" i="34"/>
  <c r="H8" i="34"/>
  <c r="G8" i="34"/>
  <c r="F8" i="34"/>
  <c r="E8" i="34"/>
  <c r="I7" i="34"/>
  <c r="H7" i="34"/>
  <c r="G7" i="34"/>
  <c r="F7" i="34"/>
  <c r="E7" i="34"/>
  <c r="I8" i="33"/>
  <c r="H8" i="33"/>
  <c r="G8" i="33"/>
  <c r="F8" i="33"/>
  <c r="E8" i="33"/>
  <c r="D8" i="33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8" i="32" s="1"/>
  <c r="O9" i="32"/>
  <c r="N9" i="32"/>
  <c r="M9" i="32"/>
  <c r="L9" i="32"/>
  <c r="K9" i="32"/>
  <c r="I9" i="32"/>
  <c r="H9" i="32"/>
  <c r="G9" i="32"/>
  <c r="F9" i="32"/>
  <c r="E9" i="32"/>
  <c r="O8" i="32"/>
  <c r="N8" i="32"/>
  <c r="M8" i="32"/>
  <c r="L8" i="32"/>
  <c r="K8" i="32"/>
  <c r="J8" i="32"/>
  <c r="I8" i="32"/>
  <c r="H8" i="32"/>
  <c r="G8" i="32"/>
  <c r="F8" i="32"/>
  <c r="E21" i="31"/>
  <c r="D21" i="31"/>
  <c r="E20" i="31"/>
  <c r="D20" i="31"/>
  <c r="E19" i="31"/>
  <c r="D19" i="31"/>
  <c r="E18" i="31"/>
  <c r="D18" i="31"/>
  <c r="E17" i="31"/>
  <c r="D17" i="31"/>
  <c r="E16" i="31"/>
  <c r="D16" i="31"/>
  <c r="E15" i="31"/>
  <c r="D15" i="31"/>
  <c r="E14" i="31"/>
  <c r="D14" i="31"/>
  <c r="E13" i="31"/>
  <c r="D13" i="31"/>
  <c r="E12" i="31"/>
  <c r="D12" i="31"/>
  <c r="E11" i="31"/>
  <c r="D11" i="31"/>
  <c r="E10" i="31"/>
  <c r="D10" i="31"/>
  <c r="E9" i="31"/>
  <c r="D9" i="31"/>
  <c r="E8" i="31"/>
  <c r="D8" i="31"/>
  <c r="AE7" i="31"/>
  <c r="AD7" i="31"/>
  <c r="AC7" i="31"/>
  <c r="AB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D21" i="30"/>
  <c r="D20" i="30"/>
  <c r="D19" i="30"/>
  <c r="D18" i="30"/>
  <c r="D17" i="30"/>
  <c r="D16" i="30"/>
  <c r="D15" i="30"/>
  <c r="D14" i="30"/>
  <c r="D13" i="30"/>
  <c r="D12" i="30"/>
  <c r="D11" i="30"/>
  <c r="D10" i="30"/>
  <c r="D7" i="30" s="1"/>
  <c r="D9" i="30"/>
  <c r="D8" i="30"/>
  <c r="H7" i="30"/>
  <c r="G7" i="30"/>
  <c r="F7" i="30"/>
  <c r="E7" i="30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M8" i="29"/>
  <c r="L8" i="29"/>
  <c r="K8" i="29"/>
  <c r="J8" i="29"/>
  <c r="I8" i="29"/>
  <c r="H8" i="29"/>
  <c r="G8" i="29"/>
  <c r="F8" i="29"/>
  <c r="E8" i="29"/>
  <c r="D8" i="29"/>
  <c r="J9" i="28"/>
  <c r="I9" i="28"/>
  <c r="H9" i="28"/>
  <c r="G9" i="28"/>
  <c r="F9" i="28"/>
  <c r="E9" i="28"/>
  <c r="J8" i="28"/>
  <c r="I8" i="28"/>
  <c r="H8" i="28"/>
  <c r="G8" i="28"/>
  <c r="F8" i="28"/>
  <c r="E8" i="28"/>
  <c r="J7" i="28"/>
  <c r="I7" i="28"/>
  <c r="H7" i="28"/>
  <c r="G7" i="28"/>
  <c r="F7" i="28"/>
  <c r="E7" i="28"/>
  <c r="J6" i="28"/>
  <c r="I6" i="28"/>
  <c r="H6" i="28"/>
  <c r="G6" i="28"/>
  <c r="F6" i="28"/>
  <c r="E6" i="28"/>
  <c r="F22" i="27"/>
  <c r="E22" i="27"/>
  <c r="D22" i="27"/>
  <c r="F21" i="27"/>
  <c r="E21" i="27"/>
  <c r="D21" i="27"/>
  <c r="F20" i="27"/>
  <c r="E20" i="27"/>
  <c r="D20" i="27"/>
  <c r="F19" i="27"/>
  <c r="E19" i="27"/>
  <c r="D19" i="27"/>
  <c r="F18" i="27"/>
  <c r="E18" i="27"/>
  <c r="D18" i="27"/>
  <c r="F17" i="27"/>
  <c r="E17" i="27"/>
  <c r="D17" i="27"/>
  <c r="F16" i="27"/>
  <c r="E16" i="27"/>
  <c r="D16" i="27"/>
  <c r="F15" i="27"/>
  <c r="E15" i="27"/>
  <c r="D15" i="27"/>
  <c r="F14" i="27"/>
  <c r="E14" i="27"/>
  <c r="D14" i="27"/>
  <c r="F13" i="27"/>
  <c r="E13" i="27"/>
  <c r="D13" i="27"/>
  <c r="F12" i="27"/>
  <c r="E12" i="27"/>
  <c r="D12" i="27"/>
  <c r="F11" i="27"/>
  <c r="E11" i="27"/>
  <c r="D11" i="27"/>
  <c r="F10" i="27"/>
  <c r="E10" i="27"/>
  <c r="D10" i="27"/>
  <c r="F9" i="27"/>
  <c r="F6" i="27" s="1"/>
  <c r="E9" i="27"/>
  <c r="D9" i="27"/>
  <c r="F8" i="27"/>
  <c r="E8" i="27"/>
  <c r="D8" i="27"/>
  <c r="F7" i="27"/>
  <c r="E7" i="27"/>
  <c r="D7" i="27"/>
  <c r="D6" i="27" s="1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E6" i="27"/>
  <c r="F40" i="26" l="1"/>
  <c r="E40" i="26"/>
  <c r="F39" i="26"/>
  <c r="E39" i="26"/>
  <c r="F38" i="26"/>
  <c r="E38" i="26"/>
  <c r="F37" i="26"/>
  <c r="E37" i="26"/>
  <c r="F36" i="26"/>
  <c r="E36" i="26"/>
  <c r="F35" i="26"/>
  <c r="E35" i="26"/>
  <c r="F34" i="26"/>
  <c r="E34" i="26"/>
  <c r="F33" i="26"/>
  <c r="E33" i="26"/>
  <c r="F32" i="26"/>
  <c r="E32" i="26"/>
  <c r="F31" i="26"/>
  <c r="E31" i="26"/>
  <c r="F30" i="26"/>
  <c r="E30" i="26"/>
  <c r="F29" i="26"/>
  <c r="E29" i="26"/>
  <c r="F28" i="26"/>
  <c r="E28" i="26"/>
  <c r="F27" i="26"/>
  <c r="E27" i="26"/>
  <c r="F26" i="26"/>
  <c r="E26" i="26"/>
  <c r="F25" i="26"/>
  <c r="E25" i="26"/>
  <c r="F24" i="26"/>
  <c r="E24" i="26"/>
  <c r="F23" i="26"/>
  <c r="E23" i="26"/>
  <c r="F22" i="26"/>
  <c r="E22" i="26"/>
  <c r="F21" i="26"/>
  <c r="E21" i="26"/>
  <c r="F20" i="26"/>
  <c r="E20" i="26"/>
  <c r="F19" i="26"/>
  <c r="E19" i="26"/>
  <c r="F18" i="26"/>
  <c r="E18" i="26"/>
  <c r="F17" i="26"/>
  <c r="E17" i="26"/>
  <c r="F16" i="26"/>
  <c r="E16" i="26"/>
  <c r="F15" i="26"/>
  <c r="E15" i="26"/>
  <c r="F14" i="26"/>
  <c r="E14" i="26"/>
  <c r="F13" i="26"/>
  <c r="E13" i="26"/>
  <c r="F12" i="26"/>
  <c r="E12" i="26"/>
  <c r="F11" i="26"/>
  <c r="E11" i="26"/>
  <c r="F10" i="26"/>
  <c r="E10" i="26"/>
  <c r="F9" i="26"/>
  <c r="E9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R7" i="26"/>
  <c r="Q7" i="26"/>
  <c r="P7" i="26"/>
  <c r="O7" i="26"/>
  <c r="N7" i="26"/>
  <c r="M7" i="26"/>
  <c r="L7" i="26"/>
  <c r="K7" i="26"/>
  <c r="J7" i="26"/>
  <c r="I7" i="26"/>
  <c r="H7" i="26"/>
  <c r="G7" i="26"/>
  <c r="F7" i="26"/>
  <c r="E7" i="26"/>
  <c r="G7" i="25" l="1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D8" i="25"/>
  <c r="D7" i="25" s="1"/>
  <c r="E8" i="25"/>
  <c r="E7" i="25" s="1"/>
  <c r="F8" i="25"/>
  <c r="F7" i="25" s="1"/>
  <c r="D9" i="25"/>
  <c r="E9" i="25"/>
  <c r="F9" i="25"/>
  <c r="D10" i="25"/>
  <c r="E10" i="25"/>
  <c r="F10" i="25"/>
  <c r="D11" i="25"/>
  <c r="E11" i="25"/>
  <c r="F11" i="25"/>
  <c r="D12" i="25"/>
  <c r="E12" i="25"/>
  <c r="F12" i="25"/>
  <c r="D13" i="25"/>
  <c r="E13" i="25"/>
  <c r="F13" i="25"/>
  <c r="D14" i="25"/>
  <c r="E14" i="25"/>
  <c r="F14" i="25"/>
  <c r="D15" i="25"/>
  <c r="E15" i="25"/>
  <c r="F15" i="25"/>
  <c r="D16" i="25"/>
  <c r="E16" i="25"/>
  <c r="F16" i="25"/>
  <c r="D17" i="25"/>
  <c r="E17" i="25"/>
  <c r="F17" i="25"/>
  <c r="D18" i="25"/>
  <c r="E18" i="25"/>
  <c r="F18" i="25"/>
  <c r="D19" i="25"/>
  <c r="E19" i="25"/>
  <c r="F19" i="25"/>
  <c r="D20" i="25"/>
  <c r="E20" i="25"/>
  <c r="F20" i="25"/>
  <c r="D21" i="25"/>
  <c r="E21" i="25"/>
  <c r="F21" i="25"/>
  <c r="D22" i="25"/>
  <c r="E22" i="25"/>
  <c r="F22" i="25"/>
  <c r="D23" i="25"/>
  <c r="E23" i="25"/>
  <c r="F23" i="25"/>
  <c r="F23" i="24" l="1"/>
  <c r="E23" i="24"/>
  <c r="D23" i="24"/>
  <c r="F22" i="24"/>
  <c r="E22" i="24"/>
  <c r="D22" i="24"/>
  <c r="F21" i="24"/>
  <c r="E21" i="24"/>
  <c r="D21" i="24"/>
  <c r="F20" i="24"/>
  <c r="E20" i="24"/>
  <c r="D20" i="24"/>
  <c r="F19" i="24"/>
  <c r="E19" i="24"/>
  <c r="D19" i="24"/>
  <c r="F18" i="24"/>
  <c r="E18" i="24"/>
  <c r="D18" i="24"/>
  <c r="F17" i="24"/>
  <c r="E17" i="24"/>
  <c r="D17" i="24"/>
  <c r="F16" i="24"/>
  <c r="E16" i="24"/>
  <c r="D16" i="24"/>
  <c r="F15" i="24"/>
  <c r="E15" i="24"/>
  <c r="D15" i="24"/>
  <c r="F14" i="24"/>
  <c r="E14" i="24"/>
  <c r="D14" i="24"/>
  <c r="F13" i="24"/>
  <c r="E13" i="24"/>
  <c r="D13" i="24"/>
  <c r="F12" i="24"/>
  <c r="E12" i="24"/>
  <c r="D12" i="24"/>
  <c r="F11" i="24"/>
  <c r="E11" i="24"/>
  <c r="D11" i="24"/>
  <c r="F10" i="24"/>
  <c r="E10" i="24"/>
  <c r="D10" i="24"/>
  <c r="F9" i="24"/>
  <c r="E9" i="24"/>
  <c r="E7" i="24" s="1"/>
  <c r="D9" i="24"/>
  <c r="F8" i="24"/>
  <c r="E8" i="24"/>
  <c r="D8" i="24"/>
  <c r="D7" i="24" s="1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F41" i="23" l="1"/>
  <c r="E41" i="23"/>
  <c r="F40" i="23"/>
  <c r="E40" i="23"/>
  <c r="F39" i="23"/>
  <c r="E39" i="23"/>
  <c r="F38" i="23"/>
  <c r="E38" i="23"/>
  <c r="F37" i="23"/>
  <c r="E37" i="23"/>
  <c r="F36" i="23"/>
  <c r="E36" i="23"/>
  <c r="F35" i="23"/>
  <c r="E35" i="23"/>
  <c r="F34" i="23"/>
  <c r="E34" i="23"/>
  <c r="F33" i="23"/>
  <c r="E33" i="23"/>
  <c r="F32" i="23"/>
  <c r="E32" i="23"/>
  <c r="F31" i="23"/>
  <c r="E31" i="23"/>
  <c r="F30" i="23"/>
  <c r="E30" i="23"/>
  <c r="F29" i="23"/>
  <c r="E29" i="23"/>
  <c r="F28" i="23"/>
  <c r="E28" i="23"/>
  <c r="F27" i="23"/>
  <c r="E27" i="23"/>
  <c r="F26" i="23"/>
  <c r="E26" i="23"/>
  <c r="F25" i="23"/>
  <c r="E25" i="23"/>
  <c r="F24" i="23"/>
  <c r="E24" i="23"/>
  <c r="F23" i="23"/>
  <c r="E23" i="23"/>
  <c r="F22" i="23"/>
  <c r="E22" i="23"/>
  <c r="F21" i="23"/>
  <c r="E21" i="23"/>
  <c r="F20" i="23"/>
  <c r="E20" i="23"/>
  <c r="F19" i="23"/>
  <c r="E19" i="23"/>
  <c r="F18" i="23"/>
  <c r="E18" i="23"/>
  <c r="F17" i="23"/>
  <c r="E17" i="23"/>
  <c r="F16" i="23"/>
  <c r="E16" i="23"/>
  <c r="F15" i="23"/>
  <c r="E15" i="23"/>
  <c r="F14" i="23"/>
  <c r="E14" i="23"/>
  <c r="F13" i="23"/>
  <c r="E13" i="23"/>
  <c r="F12" i="23"/>
  <c r="E12" i="23"/>
  <c r="F11" i="23"/>
  <c r="E11" i="23"/>
  <c r="F10" i="23"/>
  <c r="E10" i="23"/>
  <c r="P9" i="23"/>
  <c r="O9" i="23"/>
  <c r="N9" i="23"/>
  <c r="M9" i="23"/>
  <c r="L9" i="23"/>
  <c r="K9" i="23"/>
  <c r="J9" i="23"/>
  <c r="I9" i="23"/>
  <c r="H9" i="23"/>
  <c r="G9" i="23"/>
  <c r="F9" i="23"/>
  <c r="E9" i="23"/>
  <c r="P8" i="23"/>
  <c r="O8" i="23"/>
  <c r="N8" i="23"/>
  <c r="M8" i="23"/>
  <c r="L8" i="23"/>
  <c r="K8" i="23"/>
  <c r="J8" i="23"/>
  <c r="I8" i="23"/>
  <c r="H8" i="23"/>
  <c r="G8" i="23"/>
  <c r="F8" i="23"/>
  <c r="E8" i="23"/>
  <c r="F24" i="22" l="1"/>
  <c r="E24" i="22"/>
  <c r="D24" i="22"/>
  <c r="F23" i="22"/>
  <c r="E23" i="22"/>
  <c r="D23" i="22"/>
  <c r="F22" i="22"/>
  <c r="E22" i="22"/>
  <c r="D22" i="22"/>
  <c r="F21" i="22"/>
  <c r="E21" i="22"/>
  <c r="D21" i="22"/>
  <c r="F20" i="22"/>
  <c r="E20" i="22"/>
  <c r="D20" i="22"/>
  <c r="F19" i="22"/>
  <c r="E19" i="22"/>
  <c r="D19" i="22"/>
  <c r="F18" i="22"/>
  <c r="E18" i="22"/>
  <c r="D18" i="22"/>
  <c r="F17" i="22"/>
  <c r="E17" i="22"/>
  <c r="D17" i="22"/>
  <c r="F16" i="22"/>
  <c r="E16" i="22"/>
  <c r="D16" i="22"/>
  <c r="F15" i="22"/>
  <c r="E15" i="22"/>
  <c r="D15" i="22"/>
  <c r="F14" i="22"/>
  <c r="E14" i="22"/>
  <c r="D14" i="22"/>
  <c r="F13" i="22"/>
  <c r="E13" i="22"/>
  <c r="D13" i="22"/>
  <c r="F12" i="22"/>
  <c r="E12" i="22"/>
  <c r="D12" i="22"/>
  <c r="F11" i="22"/>
  <c r="E11" i="22"/>
  <c r="D11" i="22"/>
  <c r="F10" i="22"/>
  <c r="E10" i="22"/>
  <c r="E8" i="22" s="1"/>
  <c r="D10" i="22"/>
  <c r="F9" i="22"/>
  <c r="E9" i="22"/>
  <c r="D9" i="22"/>
  <c r="D8" i="22" s="1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U9" i="21" l="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E7" i="20" l="1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U8" i="19" l="1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M7" i="18" l="1"/>
  <c r="L7" i="18"/>
  <c r="I7" i="18"/>
  <c r="H7" i="18"/>
  <c r="K7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G7" i="18"/>
  <c r="J7" i="18"/>
  <c r="N7" i="18"/>
  <c r="O7" i="18"/>
  <c r="P7" i="18"/>
  <c r="Q7" i="18"/>
  <c r="R7" i="18"/>
  <c r="S7" i="18"/>
  <c r="T7" i="18"/>
  <c r="U7" i="18"/>
  <c r="F7" i="18"/>
  <c r="E8" i="18"/>
  <c r="E7" i="18"/>
</calcChain>
</file>

<file path=xl/sharedStrings.xml><?xml version="1.0" encoding="utf-8"?>
<sst xmlns="http://schemas.openxmlformats.org/spreadsheetml/2006/main" count="1715" uniqueCount="352">
  <si>
    <t>Wyszczególnienie</t>
  </si>
  <si>
    <t>Porady indywidualne</t>
  </si>
  <si>
    <t>Porady grupowe</t>
  </si>
  <si>
    <t>Badania testowe</t>
  </si>
  <si>
    <t>Informacje grupowe</t>
  </si>
  <si>
    <t>Szkolenia z zakresu umiejętności poszukiwania pracy</t>
  </si>
  <si>
    <t>Ogółem</t>
  </si>
  <si>
    <t>Tabela 1</t>
  </si>
  <si>
    <t>L.p.</t>
  </si>
  <si>
    <t>Informacje indywiduwlne</t>
  </si>
  <si>
    <t>Liczba osób, które skorzystały z porad indywidualnych</t>
  </si>
  <si>
    <t>Liczba wizyt w ramach porad indywidualnych</t>
  </si>
  <si>
    <t>Liczba grup</t>
  </si>
  <si>
    <t>Liczba osób, które skorzystały z porad grupowych</t>
  </si>
  <si>
    <t>Liczba osób, które skorzystały z badań testowych</t>
  </si>
  <si>
    <t>Liczba przeprowadzonych badań testowych</t>
  </si>
  <si>
    <t>Liczba udzielonych indywidualnych informacji zawodowych</t>
  </si>
  <si>
    <t>Liczba osób uczestniczących w grupowych spotkaniach informacyjnych</t>
  </si>
  <si>
    <t>Liczba osób, które rozpoczęły szkolenie z zakresu umiejętności poszukiwania pracy</t>
  </si>
  <si>
    <t>Razem</t>
  </si>
  <si>
    <t>Kobiet</t>
  </si>
  <si>
    <t>Województwo Lubuskie</t>
  </si>
  <si>
    <t>Bezrobotni</t>
  </si>
  <si>
    <t>Centrum Informacji i Planowania Kariery Zawodowej w Gorzowie Wlkp.</t>
  </si>
  <si>
    <t>Centrum Informacji i Planowania Kariery Zawodowej w Zielonej Górze</t>
  </si>
  <si>
    <t>Powiat gorzowski grodzki</t>
  </si>
  <si>
    <t>Powiat gorzowski ziemski</t>
  </si>
  <si>
    <t>Powiat krośnieński</t>
  </si>
  <si>
    <t>Powiat międzyrzecki</t>
  </si>
  <si>
    <t>Powiat nowosolski</t>
  </si>
  <si>
    <t>Powiat słubicki</t>
  </si>
  <si>
    <t>Powiat 
strzelecko-drezdenecki</t>
  </si>
  <si>
    <t>Powiat sulęciński</t>
  </si>
  <si>
    <t>Powiat świebodziński</t>
  </si>
  <si>
    <t>Powiat wschowski</t>
  </si>
  <si>
    <t>Powiat zielonogórski grodzki</t>
  </si>
  <si>
    <t>Powiat zielonogórski ziemski</t>
  </si>
  <si>
    <t>Powiat żagański</t>
  </si>
  <si>
    <t>Powiat żarski</t>
  </si>
  <si>
    <t>Osoby korzystające z usług poradnictwa zawodowego w województwie lubuskim w 2022 r.</t>
  </si>
  <si>
    <t>Tabela 2</t>
  </si>
  <si>
    <t>Wybrane kategorie osób bezrobotnych (bezrobotni do 30 roku życia i powyżej 50 roku życia) korzystających z usług poradnictwa zawodowego w województwie lubuskim w 2022 r.</t>
  </si>
  <si>
    <t>Liczba wizyt w ramach porad indywidua-lnych</t>
  </si>
  <si>
    <t>Bezrobotni do 30 roku życia</t>
  </si>
  <si>
    <t>Bezrobotni powyżej 50 roku życia</t>
  </si>
  <si>
    <t>Bezrobotni do 25 roku życia</t>
  </si>
  <si>
    <t>Bezrobotni powyżej 12 miesięcy</t>
  </si>
  <si>
    <t>Bezrobotni do 6 miesięcy</t>
  </si>
  <si>
    <t>Wybrane kategorie osób bezrobotnych (bezrobotni do 6 miesięcy i powyżej 12 miesięcy) 
korzystających z usług poradnictwa zawodowego w województwie lubuskim w 2022 r.</t>
  </si>
  <si>
    <t>Tabela 3</t>
  </si>
  <si>
    <t>Tabela 4</t>
  </si>
  <si>
    <t>Wybrane kategorie osób bezrobotnych (długotrwale bezrobotni,  bezrobotni zamieszkali na wsi oraz niepełnosprawni bezrobotni) 
korzystających z usług poradnictwa zawodowego w województwie lubuskim w 2022 r.</t>
  </si>
  <si>
    <t>Długotrwale bezrobotni</t>
  </si>
  <si>
    <t>Zamieszkali na wsi</t>
  </si>
  <si>
    <t>Niepełnosprawni</t>
  </si>
  <si>
    <t>Tabela 5</t>
  </si>
  <si>
    <t>Struktura osób bezrobotnych (według poziomu wykształcenia) korzystających z usługi porada indywidualna  w województwie lubuskim w 2022 r.</t>
  </si>
  <si>
    <t>Z wykształceniem wyższym</t>
  </si>
  <si>
    <t>Z wykształceniem policealnym i średnim zawodowym</t>
  </si>
  <si>
    <t>Z wykształceniem średnim ogólnokształcącym</t>
  </si>
  <si>
    <t>Z wykształceniem zasadniczym zawodowym</t>
  </si>
  <si>
    <t>Z wykształceniem gimnazjalnym i niższym</t>
  </si>
  <si>
    <t>Liczba wizyt w ramach porady</t>
  </si>
  <si>
    <t>Tabela 6</t>
  </si>
  <si>
    <t>Struktura osób bezrobotnych (według poziomu wykształcenia) korzystających z usługi porada grupowa i informacja grupowa  w województwie lubuskim w 2022 r.</t>
  </si>
  <si>
    <t xml:space="preserve">Porada grupowa </t>
  </si>
  <si>
    <t>Informacja grupowa</t>
  </si>
  <si>
    <t>Tabela 7</t>
  </si>
  <si>
    <t>Struktura osób bezrobotnych (według poziomu wykształcenia) korzystających z badań testowych  w województwie lubuskim w 2022 r.</t>
  </si>
  <si>
    <t>Z wykształceniem gimnazjalnym/podstawowym i niższym</t>
  </si>
  <si>
    <t>Liczba przeprowa-dzonych badań</t>
  </si>
  <si>
    <t>Bez stażu pracy</t>
  </si>
  <si>
    <t>Staż pracy ogółem
20 lat i więcej</t>
  </si>
  <si>
    <t>Staż pracy ogółem od 10 do 20 lat</t>
  </si>
  <si>
    <t>Staż pracy ogółem od 5 do 10 lat</t>
  </si>
  <si>
    <t>Staż pracy ogółem od 1 do 5 lat</t>
  </si>
  <si>
    <t>Staż pracy ogółem do 1 roku</t>
  </si>
  <si>
    <t>Struktura osób bezrobotnych (według stażu pracy) korzystających z usługi porada indywidualna w województwie lubuskim  w 2022 r.</t>
  </si>
  <si>
    <t>Tabela 8</t>
  </si>
  <si>
    <t>Tabela 9</t>
  </si>
  <si>
    <t>Struktura osób bezrobotnych (według stażu pracy) korzystających z usługi porada grupowa i informacja grupowa w województwie lubuskim w 2022 r.</t>
  </si>
  <si>
    <t>Staż pracy ogółem 
do 1 roku</t>
  </si>
  <si>
    <t>Staż pracy ogółem 
od 1 do 5 lat</t>
  </si>
  <si>
    <t>Staż pracy ogółem 
od 5 do 10 lat</t>
  </si>
  <si>
    <t>Staż pracy ogółem 
od 10 do 20 lat</t>
  </si>
  <si>
    <t>Staż pracy ogółem 
20 lat i więcej</t>
  </si>
  <si>
    <t xml:space="preserve">bez stażu </t>
  </si>
  <si>
    <t>Porada grupowa</t>
  </si>
  <si>
    <t>Tabela 10</t>
  </si>
  <si>
    <t>Struktura osób bezrobotnych (według stażu pracy) korzystających z badań testowych  w województwie lubuskim w 2022 r.</t>
  </si>
  <si>
    <t>Staż pracy ogółem
 od 1 do 5 lat</t>
  </si>
  <si>
    <t>Liczba przeprowadzonych badań</t>
  </si>
  <si>
    <t>Tabela 11</t>
  </si>
  <si>
    <t>Wybrane kategorie uczestników szkoleń  w województwie lubuskim w 2022 r.</t>
  </si>
  <si>
    <t>Lp.</t>
  </si>
  <si>
    <t>Wyszczególnienie / Osoby, które w okresie sprawozdawczym</t>
  </si>
  <si>
    <t>Liczba uczestników szkoleń</t>
  </si>
  <si>
    <t>ogółem</t>
  </si>
  <si>
    <t>bezrobotni</t>
  </si>
  <si>
    <t>w tym niepełnospra-wni bezrobotni</t>
  </si>
  <si>
    <t>wskazanych przez zainteresowa-nych</t>
  </si>
  <si>
    <t>grupowych</t>
  </si>
  <si>
    <t>na podstawie bonu szkoleniowego</t>
  </si>
  <si>
    <t>Rozpoczęły szkolenie - razem</t>
  </si>
  <si>
    <t>Rozpoczęły szkolenie - kobiety</t>
  </si>
  <si>
    <t>Ukończyły szkolenie</t>
  </si>
  <si>
    <t>Podjęły pracę</t>
  </si>
  <si>
    <t>Tabela 12</t>
  </si>
  <si>
    <t>Struktura uczestników szkoleń (według wieku i wykształcenia) realizowanych w województwie lubuskim w 2022 r.</t>
  </si>
  <si>
    <t xml:space="preserve">Liczba uczestników kończących szkolenia </t>
  </si>
  <si>
    <t>będąca w wieku</t>
  </si>
  <si>
    <t>z wykształcenie</t>
  </si>
  <si>
    <t>18 - 24 lata</t>
  </si>
  <si>
    <t>25 - 34 lata</t>
  </si>
  <si>
    <t>35 - 44 lata</t>
  </si>
  <si>
    <t>45 lat i więcej</t>
  </si>
  <si>
    <t>wyższym</t>
  </si>
  <si>
    <t>policealnym i średnim zawodowym</t>
  </si>
  <si>
    <t xml:space="preserve"> średnim ogólnokszta-łcącym</t>
  </si>
  <si>
    <t xml:space="preserve"> zasadniczym zawodowym</t>
  </si>
  <si>
    <t>gimnazjalnym/ podstawo-wym i niższym</t>
  </si>
  <si>
    <t>Tabela 13</t>
  </si>
  <si>
    <t xml:space="preserve">Struktura uczestników szkoleń (według czasu ich trwania) realizowanych w województwie lubuskim w 2022 r.  </t>
  </si>
  <si>
    <t>Liczba uczestników szkoleń w okresie sprawozdawczym</t>
  </si>
  <si>
    <t>czas trwania szkolenia</t>
  </si>
  <si>
    <t>do 30 godzin</t>
  </si>
  <si>
    <t>od 31 do 80 godzin</t>
  </si>
  <si>
    <t>od 81 do 150 godzin</t>
  </si>
  <si>
    <t>od 151 do 300 godzin</t>
  </si>
  <si>
    <t>Tabela 14</t>
  </si>
  <si>
    <t xml:space="preserve">Wybrane obszary zawodowe szkoleń w województwie lubuskim w 2022 r. </t>
  </si>
  <si>
    <t>Ogółem osoby szkolone (w wybranych obszarach), które</t>
  </si>
  <si>
    <t>Osoby, które w wybranych obszarach zawodowych</t>
  </si>
  <si>
    <t>Usługi transportowe, (w tym kursy prawa jazdy)</t>
  </si>
  <si>
    <t>pozostałe usługi</t>
  </si>
  <si>
    <t>Rozwój osobowościowy i kariery zawodowej</t>
  </si>
  <si>
    <t xml:space="preserve">Usługi fryzjerskie, kosmetyczne </t>
  </si>
  <si>
    <t>Inne obszary szkoleń</t>
  </si>
  <si>
    <t>języki obce</t>
  </si>
  <si>
    <t>Technika i handel art. technicznymi (w tym: mechanika, metalurgia,  energetyka, elektryka, elektronika, …)</t>
  </si>
  <si>
    <t>opieka społeczna</t>
  </si>
  <si>
    <t>Architektura i budownictwo</t>
  </si>
  <si>
    <t>sprzedaz, marketing, public relations,handel nieruchomościami</t>
  </si>
  <si>
    <t>Informatyka i wykorzystanie komputerów</t>
  </si>
  <si>
    <t>rachunkowość, księgowosć….</t>
  </si>
  <si>
    <t>opieka zdrowotna</t>
  </si>
  <si>
    <t>ukończyły szkolenie</t>
  </si>
  <si>
    <t>podjęły pracę</t>
  </si>
  <si>
    <t>Tabela 15</t>
  </si>
  <si>
    <t>Instytucje szkoleniowe realizujące szkolenia w województwie lubuskim w 2022 r.</t>
  </si>
  <si>
    <t>Instytucje szkoleniowe</t>
  </si>
  <si>
    <t>Szkoła średnia, policealna</t>
  </si>
  <si>
    <t>Szkoła wyższa / kolegium</t>
  </si>
  <si>
    <t>Placówka kształcenia ustawicznego placówka kształcenia praktycznego</t>
  </si>
  <si>
    <t>Ośrodek dokształcania i doskonalenia zawodowego uprawniony do kształcenia młodocianych pracowników</t>
  </si>
  <si>
    <t>Placówka naukowa, naukowo-badawcza, ośrodek badawczo-rozwojowy</t>
  </si>
  <si>
    <t>Zakład pracy</t>
  </si>
  <si>
    <t>Stowarzyszenie fundacja spółka oraz inna osoba prawna, w tym ZDZ</t>
  </si>
  <si>
    <t>Osoba fizyczna</t>
  </si>
  <si>
    <t>Specjalistyczny ośrodek szkoleniowo-rehabilitacyjny</t>
  </si>
  <si>
    <t>Inna forma</t>
  </si>
  <si>
    <t>Liczba instytucji szkoleniowych</t>
  </si>
  <si>
    <t>Liczba uczestników kończących szkolenie</t>
  </si>
  <si>
    <t>Tabela 16</t>
  </si>
  <si>
    <t>Wnioski o wsparcie finansowe podnoszenia kwalifikacji w województwie lubuskim w 2022 r.</t>
  </si>
  <si>
    <t>Liczba osób, które złożyły wniosek lub ubiegały się o:</t>
  </si>
  <si>
    <t>skierowanie na szkolenie wskazane przez osobę uprawnioną</t>
  </si>
  <si>
    <t>skierowanie na szkolenie grupowe planowane przez urząd pracy</t>
  </si>
  <si>
    <t>przyznanie bonu szkoleniowego</t>
  </si>
  <si>
    <t>udzielenie pożyczki szkoleniowej</t>
  </si>
  <si>
    <t>sfinansowanie kosztów studiów podyplomowych</t>
  </si>
  <si>
    <t>sfinansowanie kosztów egzaminów lub licencji</t>
  </si>
  <si>
    <t>w okresie sprawozdawczym</t>
  </si>
  <si>
    <t>Powiat strzelecko-drezdenecki</t>
  </si>
  <si>
    <t>Tabela 17</t>
  </si>
  <si>
    <t>Wybrane kategorie uczestników staży  w województwie lubuskim w 2022 r.</t>
  </si>
  <si>
    <t xml:space="preserve">Wyszczególnienie </t>
  </si>
  <si>
    <t>Osoby, które w okresie sprawozdawczym</t>
  </si>
  <si>
    <t>ubiegały się o skierowanie na staż</t>
  </si>
  <si>
    <t>rozpoczęły staż</t>
  </si>
  <si>
    <t>ukończyły staż</t>
  </si>
  <si>
    <t>podjęły pracę w trakcie stażu lub do 3 miesięcy po jego ukończeniu</t>
  </si>
  <si>
    <t>razem</t>
  </si>
  <si>
    <t>kobiety</t>
  </si>
  <si>
    <t>Powiat</t>
  </si>
  <si>
    <t xml:space="preserve">W tym niepełnosprawni bezrobotni </t>
  </si>
  <si>
    <t>Skierowani na staż w ramach bonu stażowego</t>
  </si>
  <si>
    <t>Tabela 18</t>
  </si>
  <si>
    <t>Struktura uczestników staży (według wieku i wykształcenia) realizowanych w województwie lubuskim w 2022 r.</t>
  </si>
  <si>
    <t xml:space="preserve">Liczba uczestników kończących staż </t>
  </si>
  <si>
    <t xml:space="preserve">z wykształceniem </t>
  </si>
  <si>
    <t xml:space="preserve"> policealnym i średnim zawodowym</t>
  </si>
  <si>
    <t>zasadniczym zawodowym</t>
  </si>
  <si>
    <t>gimnazjalnym/podstawowym i niższym</t>
  </si>
  <si>
    <t>Tabela 19</t>
  </si>
  <si>
    <t xml:space="preserve">Wybrane obszary zawodowe, w których bezrobotni odbyli program stażu w województwie lubuskim w 2022 r. </t>
  </si>
  <si>
    <t>Ogółem uczestnicy stażu, którzy</t>
  </si>
  <si>
    <t>Prace sekretarskie i biurowe</t>
  </si>
  <si>
    <t>Sprzedaż, marketing, public relations, handel nieruchomościami</t>
  </si>
  <si>
    <t>Usługi gastronomiczne</t>
  </si>
  <si>
    <t>Usługi fryzjerskie, kosmetyczne</t>
  </si>
  <si>
    <t>Opieka społeczna (w tym: opieka nad osobami niepełnosprawnymi, …</t>
  </si>
  <si>
    <t>Rachunkowość księgowość bankowość ubezpieczenia …</t>
  </si>
  <si>
    <t>techniki handel…</t>
  </si>
  <si>
    <t>rolnictwi i leśnictwao</t>
  </si>
  <si>
    <t>Zarządzanie i admninistrowanie</t>
  </si>
  <si>
    <t>informatyka i wykorzystanie komputerów</t>
  </si>
  <si>
    <t xml:space="preserve">usługi hotelarskie </t>
  </si>
  <si>
    <t>usługi krawieckie</t>
  </si>
  <si>
    <t>szkolenia nauczycieli i nauka o kształceniu</t>
  </si>
  <si>
    <t>sztuka kultura</t>
  </si>
  <si>
    <t>weterynaria</t>
  </si>
  <si>
    <t>usługi stolarskie</t>
  </si>
  <si>
    <t>usługi transportowe</t>
  </si>
  <si>
    <t>prawo</t>
  </si>
  <si>
    <t>górnictwo</t>
  </si>
  <si>
    <t>ochrona srodowiska</t>
  </si>
  <si>
    <t>nauka o życiu</t>
  </si>
  <si>
    <t>nauki humanistyczne</t>
  </si>
  <si>
    <t>ukończyli staż</t>
  </si>
  <si>
    <t>podjęli pracę</t>
  </si>
  <si>
    <t>Tabela 20</t>
  </si>
  <si>
    <t>Struktura podmiotów (według liczby pracowników) korzystających ze środków KFS w województwie lubuskim w 2022 r.</t>
  </si>
  <si>
    <t>Podmioty zatrudniające</t>
  </si>
  <si>
    <t>od 1 do 9 osób</t>
  </si>
  <si>
    <t>od 10 do 49 osób</t>
  </si>
  <si>
    <t>od 50 do 249 osób</t>
  </si>
  <si>
    <t>250 i więcej osób</t>
  </si>
  <si>
    <t>Pracodawcy wnioskujący o przyznanie środków z KFS</t>
  </si>
  <si>
    <t>Pracodawcy, kórzy otrzymali środki z KFS</t>
  </si>
  <si>
    <t>Tabela 21</t>
  </si>
  <si>
    <t>Struktura podmiotów (według wybranych sekcji PKD) ubiegających się o skorzystanie  ze środków KFS w województwie lubuskim w 2022 r.</t>
  </si>
  <si>
    <t>Sekcje PKD</t>
  </si>
  <si>
    <t>Rolnictwo, leśnictwo, łowiectwo i rybactwo</t>
  </si>
  <si>
    <t>Przetwórstwo przemysłowe</t>
  </si>
  <si>
    <t>Dostawa wody; gospodarowanie ściekami i odpadami oraz działalność związana z rekultywacją</t>
  </si>
  <si>
    <t>Handel hurtowy i detaliczny; naprawa pojazdów samochodowych, włączając motocykle</t>
  </si>
  <si>
    <t>Działalność związana z zakwaterowaniem i usługami gastronomicznymi</t>
  </si>
  <si>
    <t>Transport i gospodarka magazynowa</t>
  </si>
  <si>
    <t>Informacja i komunikacja</t>
  </si>
  <si>
    <t>Działalność finansowa i ubezpieczeniowa</t>
  </si>
  <si>
    <t>Działalność  związana 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</si>
  <si>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</si>
  <si>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</si>
  <si>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narodowa; obowiązkowe zabezpieczenia społeczne</t>
  </si>
  <si>
    <t>Edukacja</t>
  </si>
  <si>
    <t>Opieka zdrowotna i pomoc społeczna</t>
  </si>
  <si>
    <t>Działalność  związana z kulturą, rozrywką i rekreacją</t>
  </si>
  <si>
    <t>Pozostała działalność usługowa</t>
  </si>
  <si>
    <t>Działaność niezidentyfikowana</t>
  </si>
  <si>
    <t>Tabela 22</t>
  </si>
  <si>
    <t>Pracodawcy (podmioty), którzy otrzymali środki z KFS według wybranych sekcji PKD w województwie lubuskim w 2022 r.</t>
  </si>
  <si>
    <t>Działalność związana z zakwaterowaniem i usługami gastronomi-cznymi</t>
  </si>
  <si>
    <t>Handel hurtowy i detaliczny; naprawa pojazdów samochodo-wych, włączając motocykle</t>
  </si>
  <si>
    <t>Działalność w zakresie usług administrowa-nia i działalność wspierająca</t>
  </si>
  <si>
    <t>'Działalność  związana  z obsługą rynku nieruchomości</t>
  </si>
  <si>
    <t>Działalność finansowa i ubezpieczenio-wa</t>
  </si>
  <si>
    <t>Działaność nie-zidentyfikowana</t>
  </si>
  <si>
    <t>Uwaga: 
Osoby w  wieszach nie sumują się. Jedna osoba może korzystać z kilku form wsparcia.</t>
  </si>
  <si>
    <t>Pracownicy</t>
  </si>
  <si>
    <t>Pracodawcy</t>
  </si>
  <si>
    <t>ubezpieczeniu NNW</t>
  </si>
  <si>
    <t>badaniach lekarskich i/lub psychologicznych</t>
  </si>
  <si>
    <t>egzaminach</t>
  </si>
  <si>
    <t>studiach podyplomowych</t>
  </si>
  <si>
    <t>kursach</t>
  </si>
  <si>
    <t>uczestniczące w</t>
  </si>
  <si>
    <t xml:space="preserve">Osoby objęte wsparciem KFS w okresie sprawozdawczym </t>
  </si>
  <si>
    <t>Uczestnicy działań (według rodzaju wsparcia) finansowanych ze środków KFS w województwie lubuskim w 2022 r.</t>
  </si>
  <si>
    <t>Tabela 23</t>
  </si>
  <si>
    <t>gimnazjalnym/ podstawowym i niższym</t>
  </si>
  <si>
    <t>średnim ogólnokształcą-cym</t>
  </si>
  <si>
    <t>Uczestnicy działań objętych wsparciem KFS w okresie sprawozdawczym</t>
  </si>
  <si>
    <t>Uczestnicy działań (według wykształcenia) finansowanych ze środków KFS w województwie lubuskim w 2022 r.</t>
  </si>
  <si>
    <t>Tabela 24</t>
  </si>
  <si>
    <t>Tabela 25</t>
  </si>
  <si>
    <t>Uczestnicy działań (według wieku) finansowanych ze środków KFS w województwie lubuskim w 2022 r.</t>
  </si>
  <si>
    <t>45 i więcej lat</t>
  </si>
  <si>
    <t>Tabela 26</t>
  </si>
  <si>
    <t xml:space="preserve">Wybrana tematyka kształcenia ustawicznego finansowanego z KFS w województwie lubuskim w 2022 r. </t>
  </si>
  <si>
    <t>opieka społeczna (w tym: opieka nad osobami niepełnosprawnymi, starszymi, dziećmi, wolontariat)</t>
  </si>
  <si>
    <t>usługi transportowe, w tym kursy prawa jazdy</t>
  </si>
  <si>
    <t>rachunkowość, księgowość, bankowość, ubezpieczenia, analiza inwestycyjna</t>
  </si>
  <si>
    <t>technika i handel artykułami technicznymi (w tym: mechanika, metalurgia, energetyka, elektryka, elektronika, telekomunikacja, miernictwo, naprawa i konserwacja pojazdów)</t>
  </si>
  <si>
    <t>doskonalenie nauczycieli i nauka o kształceniu</t>
  </si>
  <si>
    <t>inna tematyka</t>
  </si>
  <si>
    <t>usługi fryzjerskie, kosmetyczne</t>
  </si>
  <si>
    <t>usługi gastronomiczne</t>
  </si>
  <si>
    <t>sprzedaż marketing…</t>
  </si>
  <si>
    <t>architektura i budownictwo</t>
  </si>
  <si>
    <t>zarządzanie i administrowanie</t>
  </si>
  <si>
    <t>usługi hotelarskie, turystyka i rekreacja</t>
  </si>
  <si>
    <t>nauki humanistyczne (bez języków obcych) i społeczne (w tym: ekonomia, socjologia, psychologia, politologia, etnologia, geografia)</t>
  </si>
  <si>
    <t>rozwój osobowościowy i kariery zawodowej</t>
  </si>
  <si>
    <t>Uwaga:
Tabela zawiera wybraną (najczęściej pojawiającą się) tematykę kształcenia ustawicznego. Liczby w wierszach nie sumują się do wartości ogółem.</t>
  </si>
  <si>
    <t>Tabela 27</t>
  </si>
  <si>
    <t xml:space="preserve">Zestawienie planów szkoleń powiatowych urzędów pracy województwa lubuskiego w 2023 roku. </t>
  </si>
  <si>
    <t>Nazwa szkolenia</t>
  </si>
  <si>
    <t xml:space="preserve">Liczba osób </t>
  </si>
  <si>
    <t>Czas trwania w godzinach</t>
  </si>
  <si>
    <t>Charakterystyka osób</t>
  </si>
  <si>
    <t>Powiat gorzowski grodzki i ziemski</t>
  </si>
  <si>
    <t>Motorniczy tramwaju</t>
  </si>
  <si>
    <t>Wykształcenie min. podstawowe. Prawo jazdy kat B. Ukończone 21 lat. Dobry stan zdrowia. Szkolenie realizowane na potrzeby pracodaców:MZK w Gorzowie Wlkp., który zgłosił chęć zatrudnienia osób bezrobotnych po szkoleniu</t>
  </si>
  <si>
    <t>Opiekun osoby zależnej z nauką języka niemieckiego</t>
  </si>
  <si>
    <t>Wykształcenie minimum podstawowe, dobry stan zdrowia, motywacja  do podjęcia pracy po szkoleniu</t>
  </si>
  <si>
    <t>Opiekun osoby zależnej</t>
  </si>
  <si>
    <t>Wykształcenie minimum podstawowe, dobry stan zdrowia, motywacja  do podjęcia pracy po szkoleniu m.in.. W domach pomocy społecznej</t>
  </si>
  <si>
    <t xml:space="preserve">Magazynier  z obsługą wózków jezdnych </t>
  </si>
  <si>
    <t>Wykształcenie min. podstawowe, dobry stan zdrowia, motywacja do podjęcia pracy po szkoleniu.</t>
  </si>
  <si>
    <t xml:space="preserve">Obsługa wózków jezdnych </t>
  </si>
  <si>
    <t>Prawo jazdy kat. D  z kwalifikacją wstępną przyśpieszoną KAT. D,D1,D+E,D1+E</t>
  </si>
  <si>
    <t>Wykształcenie min. podstawowe. Prawo jazdy kat B. Ukończone 24 lata. Preferowane osoby posiadające doświadczenie zawodowe na stanowisku kierowcy. Dobry stan zdrowia. Szkolenie realizowane na potrzeby pracodaców:MZK w Gorzowie Wlkp., który zgłosił chęć zatrudnienia osób bezrobotnych po szkoleniu</t>
  </si>
  <si>
    <t>Kurs jezyka polskiego dla obywateli Ukrainy</t>
  </si>
  <si>
    <t>Szkolenie skierowane dla osób zarejestrowanych jako bezrobotne, które nie mówią w języku  polskim i są obywatelami Ukrainy. Dobry stan zdrowia, motywacja po podjęciu pracy po szkoleniu.</t>
  </si>
  <si>
    <t>Prawo jazdy kat. C,C+E  z kwalifikacją wstępną przyśpieszoną KAT. C,C1,C+E,C1+E</t>
  </si>
  <si>
    <t>brak planu szkoleń</t>
  </si>
  <si>
    <t>Ogrodnik terenów zieleni</t>
  </si>
  <si>
    <t>Osoby bezrobotne zarejestrowane w PUP.</t>
  </si>
  <si>
    <t>Urząd planuje szkolenia z zakresu bonów szkoleniowych i kursów indywidualnych.</t>
  </si>
  <si>
    <t>Urząd planuje szkolenia indywidualne, w tym w  ramach trójstronnych umów szkoleniowych.</t>
  </si>
  <si>
    <t>Powiat strzelecko - drezedenecki</t>
  </si>
  <si>
    <t>Brak planu szkoleń.</t>
  </si>
  <si>
    <t>Nie planuje realizacji szkoleń grupowych i z zakresu umiejętności poszukiwania pracy. Urząd planuje szkolenia indywidualne realizowane na wniosek osoby  uprawnionej.</t>
  </si>
  <si>
    <t>Urząd planuje szkolenia indywidualne realizowane na wniosek osoby uprawnionej.</t>
  </si>
  <si>
    <t>Urząd planuje szkolenia indywidualne realizowane na wniosek osoby uprawnionej oraz bony szkoleniowe.</t>
  </si>
  <si>
    <t>Powiat zielonogórski grodzki i ziemski</t>
  </si>
  <si>
    <t>Urząd planuje szkolenia indywidualne realizowane na wniosek osoby uprawnionej, bony szkoleniowe oraz szkolenia w ramach trójstronnej umowy szkoleniowej.</t>
  </si>
  <si>
    <t>Urząd planuje szkolenia indywidualne realizowane na wniosek osoby uprawnionej, oraz bony szkoleniowe.</t>
  </si>
  <si>
    <t>Brak planu szkoleń</t>
  </si>
  <si>
    <t>Nazwa obszaru szkolenia</t>
  </si>
  <si>
    <t>Liczba planowanych uczestników szkoleń</t>
  </si>
  <si>
    <t>Liczba powiatowych urzędów pracy, które planują przeszkolić w danym obszarze</t>
  </si>
  <si>
    <t>(w osobach)</t>
  </si>
  <si>
    <t>Nauki o życiu i nauki przyrodnicze, w tym: biologia, zoologia, chemia, fizyka</t>
  </si>
  <si>
    <t>Podstawowe programy ogólne, w tym : kształcenie umiejętności pisania, czytania i liczenia</t>
  </si>
  <si>
    <t>Usługi transportowe, w tym kursy prawa jazdy</t>
  </si>
  <si>
    <t>Opieka społeczna, w tym: opieka nad osobami niepełnosprawnymi, starszymi, dziećmi, wolontariat</t>
  </si>
  <si>
    <r>
      <t>Zestawienie planów szkoleń powiatowych urzędów pracy województwa lubuskiego w 2023 roku</t>
    </r>
    <r>
      <rPr>
        <sz val="10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>według obszarów szkoleń</t>
    </r>
  </si>
  <si>
    <t>Nazwa/zakres szkolenia</t>
  </si>
  <si>
    <t>min. liczba osób</t>
  </si>
  <si>
    <t>czas trwania  w godz.</t>
  </si>
  <si>
    <t>PUP</t>
  </si>
  <si>
    <t>obszar szkolenia</t>
  </si>
  <si>
    <t>GW*</t>
  </si>
  <si>
    <t>prawo jazdy kat.: D z kwalifikacją wstępną przyśpieszoną kat. D,D1,D+E,D1+E</t>
  </si>
  <si>
    <t>Prawo jazdy kat. C,C+E  z kwalifikacją wstępną przyśpieszoną kat. C,C1,C+E,C1+E</t>
  </si>
  <si>
    <t>Ogrodnik terenów zielonych</t>
  </si>
  <si>
    <t>MI*</t>
  </si>
  <si>
    <t>Kurs języka polskiego dla obywateli Ukrainy</t>
  </si>
  <si>
    <t>GW</t>
  </si>
  <si>
    <r>
      <t>Podstawowe</t>
    </r>
    <r>
      <rPr>
        <sz val="12"/>
        <color indexed="8"/>
        <rFont val="Calibri"/>
        <family val="2"/>
        <charset val="238"/>
      </rPr>
      <t xml:space="preserve"> programy ogólne, w tym : kształcenie umiejętności pisania, czytania i liczenia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</si>
</sst>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indexed="8"/>
      <name val="Verdana"/>
      <family val="2"/>
      <charset val="238"/>
    </font>
    <font>
      <sz val="9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0" borderId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2" fillId="0" borderId="0">
      <alignment horizontal="left" vertical="center"/>
    </xf>
    <xf numFmtId="0" fontId="1" fillId="0" borderId="0">
      <alignment horizontal="center"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1" fillId="0" borderId="0">
      <alignment horizontal="center" vertical="center"/>
    </xf>
    <xf numFmtId="0" fontId="3" fillId="0" borderId="0">
      <alignment horizontal="center"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1" fillId="0" borderId="0">
      <alignment horizontal="center" vertical="center"/>
    </xf>
    <xf numFmtId="0" fontId="1" fillId="0" borderId="0">
      <alignment horizontal="right" vertical="center"/>
    </xf>
    <xf numFmtId="0" fontId="1" fillId="0" borderId="0">
      <alignment horizontal="center" vertical="top" textRotation="90"/>
    </xf>
    <xf numFmtId="0" fontId="3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3" fillId="0" borderId="0">
      <alignment horizontal="center" vertical="center" textRotation="90"/>
    </xf>
    <xf numFmtId="0" fontId="1" fillId="0" borderId="0">
      <alignment horizontal="center" vertical="center"/>
    </xf>
    <xf numFmtId="0" fontId="4" fillId="0" borderId="0">
      <alignment horizontal="center" vertical="center" textRotation="90"/>
    </xf>
    <xf numFmtId="0" fontId="3" fillId="0" borderId="0">
      <alignment horizontal="center" vertical="center" textRotation="90"/>
    </xf>
    <xf numFmtId="0" fontId="3" fillId="0" borderId="0">
      <alignment horizontal="right" vertical="center"/>
    </xf>
    <xf numFmtId="0" fontId="3" fillId="0" borderId="0">
      <alignment horizontal="right" vertical="center"/>
    </xf>
    <xf numFmtId="0" fontId="3" fillId="0" borderId="0">
      <alignment horizontal="center" vertical="center"/>
    </xf>
    <xf numFmtId="0" fontId="3" fillId="0" borderId="0">
      <alignment horizontal="left" vertical="center"/>
    </xf>
    <xf numFmtId="0" fontId="3" fillId="0" borderId="0">
      <alignment horizontal="center" vertical="center"/>
    </xf>
    <xf numFmtId="0" fontId="3" fillId="0" borderId="0">
      <alignment horizontal="center" vertical="center" textRotation="90"/>
    </xf>
    <xf numFmtId="0" fontId="4" fillId="0" borderId="0">
      <alignment horizontal="left" vertical="center"/>
    </xf>
    <xf numFmtId="0" fontId="3" fillId="0" borderId="0">
      <alignment horizontal="left" vertical="center"/>
    </xf>
    <xf numFmtId="0" fontId="3" fillId="0" borderId="0">
      <alignment horizontal="center" vertical="center"/>
    </xf>
    <xf numFmtId="0" fontId="3" fillId="0" borderId="0">
      <alignment horizontal="left" vertical="center"/>
    </xf>
    <xf numFmtId="0" fontId="3" fillId="0" borderId="0">
      <alignment horizontal="center" vertical="center"/>
    </xf>
    <xf numFmtId="0" fontId="5" fillId="0" borderId="0">
      <alignment horizontal="left" vertical="center"/>
    </xf>
    <xf numFmtId="0" fontId="3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4" fillId="0" borderId="0">
      <alignment horizontal="left" vertical="top"/>
    </xf>
    <xf numFmtId="0" fontId="6" fillId="0" borderId="0">
      <alignment horizontal="left" vertical="center"/>
    </xf>
    <xf numFmtId="0" fontId="7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9" fontId="8" fillId="0" borderId="0" applyFont="0" applyFill="0" applyBorder="0" applyAlignment="0" applyProtection="0"/>
  </cellStyleXfs>
  <cellXfs count="295">
    <xf numFmtId="0" fontId="0" fillId="0" borderId="0" xfId="0"/>
    <xf numFmtId="0" fontId="9" fillId="0" borderId="0" xfId="0" applyFont="1" applyFill="1"/>
    <xf numFmtId="0" fontId="10" fillId="0" borderId="0" xfId="0" applyFont="1" applyFill="1" applyBorder="1"/>
    <xf numFmtId="0" fontId="11" fillId="0" borderId="0" xfId="0" applyFont="1"/>
    <xf numFmtId="0" fontId="10" fillId="0" borderId="4" xfId="0" applyFont="1" applyFill="1" applyBorder="1"/>
    <xf numFmtId="0" fontId="10" fillId="0" borderId="4" xfId="0" applyFont="1" applyFill="1" applyBorder="1" applyAlignment="1">
      <alignment horizontal="right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3" fontId="10" fillId="0" borderId="5" xfId="42" applyNumberFormat="1" applyFont="1" applyFill="1" applyBorder="1" applyAlignment="1">
      <alignment horizontal="right" vertical="center"/>
    </xf>
    <xf numFmtId="3" fontId="0" fillId="0" borderId="0" xfId="0" applyNumberFormat="1"/>
    <xf numFmtId="0" fontId="16" fillId="0" borderId="5" xfId="0" applyFont="1" applyFill="1" applyBorder="1" applyAlignment="1">
      <alignment horizontal="left" vertical="center"/>
    </xf>
    <xf numFmtId="164" fontId="16" fillId="0" borderId="5" xfId="0" applyNumberFormat="1" applyFont="1" applyFill="1" applyBorder="1" applyAlignment="1">
      <alignment horizontal="left" vertical="center"/>
    </xf>
    <xf numFmtId="3" fontId="16" fillId="0" borderId="5" xfId="42" applyNumberFormat="1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center"/>
    </xf>
    <xf numFmtId="164" fontId="12" fillId="0" borderId="5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6" fillId="0" borderId="5" xfId="0" quotePrefix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5" xfId="0" applyFont="1" applyBorder="1"/>
    <xf numFmtId="0" fontId="10" fillId="0" borderId="0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12" fillId="0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wrapText="1"/>
    </xf>
    <xf numFmtId="0" fontId="16" fillId="0" borderId="5" xfId="0" quotePrefix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0" borderId="0" xfId="0" applyFont="1" applyFill="1" applyBorder="1"/>
    <xf numFmtId="0" fontId="16" fillId="0" borderId="0" xfId="0" applyFont="1" applyFill="1" applyBorder="1" applyAlignment="1">
      <alignment horizontal="right" vertical="center" wrapText="1"/>
    </xf>
    <xf numFmtId="0" fontId="13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6" fillId="0" borderId="4" xfId="0" applyFont="1" applyFill="1" applyBorder="1"/>
    <xf numFmtId="0" fontId="16" fillId="0" borderId="4" xfId="0" applyFont="1" applyFill="1" applyBorder="1" applyAlignment="1">
      <alignment horizontal="right"/>
    </xf>
    <xf numFmtId="0" fontId="15" fillId="0" borderId="5" xfId="0" applyFont="1" applyBorder="1" applyAlignment="1">
      <alignment horizontal="center" wrapText="1"/>
    </xf>
    <xf numFmtId="0" fontId="12" fillId="0" borderId="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164" fontId="12" fillId="0" borderId="5" xfId="0" applyNumberFormat="1" applyFont="1" applyFill="1" applyBorder="1" applyAlignment="1">
      <alignment horizontal="left" vertical="center" wrapText="1"/>
    </xf>
    <xf numFmtId="164" fontId="16" fillId="0" borderId="5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3" fontId="16" fillId="0" borderId="0" xfId="42" applyNumberFormat="1" applyFont="1" applyFill="1" applyBorder="1" applyAlignment="1">
      <alignment vertical="center"/>
    </xf>
    <xf numFmtId="3" fontId="13" fillId="0" borderId="0" xfId="0" applyNumberFormat="1" applyFont="1"/>
    <xf numFmtId="0" fontId="16" fillId="0" borderId="6" xfId="0" applyFont="1" applyFill="1" applyBorder="1" applyAlignment="1">
      <alignment horizontal="left" vertical="center" wrapText="1"/>
    </xf>
    <xf numFmtId="164" fontId="16" fillId="0" borderId="6" xfId="0" applyNumberFormat="1" applyFont="1" applyFill="1" applyBorder="1" applyAlignment="1">
      <alignment horizontal="left" vertical="center" wrapText="1"/>
    </xf>
    <xf numFmtId="3" fontId="16" fillId="0" borderId="6" xfId="42" applyNumberFormat="1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center" vertical="center" wrapText="1"/>
    </xf>
    <xf numFmtId="3" fontId="16" fillId="0" borderId="8" xfId="42" applyNumberFormat="1" applyFont="1" applyFill="1" applyBorder="1" applyAlignment="1">
      <alignment horizontal="right" vertical="center"/>
    </xf>
    <xf numFmtId="0" fontId="13" fillId="0" borderId="0" xfId="0" applyFont="1" applyBorder="1"/>
    <xf numFmtId="164" fontId="16" fillId="0" borderId="0" xfId="0" applyNumberFormat="1" applyFont="1" applyFill="1" applyBorder="1" applyAlignment="1">
      <alignment horizontal="left" vertical="center" wrapText="1"/>
    </xf>
    <xf numFmtId="3" fontId="13" fillId="0" borderId="0" xfId="0" applyNumberFormat="1" applyFont="1" applyBorder="1"/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wrapText="1"/>
    </xf>
    <xf numFmtId="3" fontId="19" fillId="0" borderId="5" xfId="0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3" fontId="16" fillId="0" borderId="5" xfId="0" applyNumberFormat="1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3" fontId="16" fillId="0" borderId="3" xfId="0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Font="1"/>
    <xf numFmtId="0" fontId="20" fillId="0" borderId="0" xfId="0" applyFont="1" applyFill="1"/>
    <xf numFmtId="0" fontId="20" fillId="0" borderId="0" xfId="0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3" fontId="14" fillId="0" borderId="5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3" fontId="20" fillId="0" borderId="5" xfId="0" applyNumberFormat="1" applyFont="1" applyFill="1" applyBorder="1" applyAlignment="1">
      <alignment horizontal="right" vertical="center"/>
    </xf>
    <xf numFmtId="0" fontId="20" fillId="0" borderId="5" xfId="0" quotePrefix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3" fontId="21" fillId="0" borderId="5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3" fontId="21" fillId="0" borderId="5" xfId="0" applyNumberFormat="1" applyFont="1" applyFill="1" applyBorder="1" applyAlignment="1">
      <alignment vertical="center"/>
    </xf>
    <xf numFmtId="3" fontId="14" fillId="0" borderId="5" xfId="0" applyNumberFormat="1" applyFont="1" applyFill="1" applyBorder="1" applyAlignment="1">
      <alignment vertical="center"/>
    </xf>
    <xf numFmtId="3" fontId="20" fillId="0" borderId="5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14" fillId="0" borderId="5" xfId="0" applyFont="1" applyFill="1" applyBorder="1" applyAlignment="1">
      <alignment horizontal="left" vertical="center"/>
    </xf>
    <xf numFmtId="0" fontId="20" fillId="0" borderId="5" xfId="0" quotePrefix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8" fillId="0" borderId="5" xfId="0" applyFont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textRotation="90" wrapText="1"/>
    </xf>
    <xf numFmtId="3" fontId="14" fillId="0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3" fontId="20" fillId="0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Border="1"/>
    <xf numFmtId="3" fontId="16" fillId="0" borderId="0" xfId="0" applyNumberFormat="1" applyFont="1" applyFill="1" applyBorder="1" applyAlignment="1">
      <alignment vertical="center" wrapText="1"/>
    </xf>
    <xf numFmtId="3" fontId="0" fillId="0" borderId="0" xfId="0" applyNumberFormat="1" applyFont="1"/>
    <xf numFmtId="0" fontId="12" fillId="0" borderId="6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wrapText="1"/>
    </xf>
    <xf numFmtId="0" fontId="12" fillId="0" borderId="13" xfId="0" applyFont="1" applyFill="1" applyBorder="1" applyAlignment="1">
      <alignment horizontal="center" vertical="center" wrapText="1"/>
    </xf>
    <xf numFmtId="3" fontId="16" fillId="2" borderId="5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wrapText="1"/>
    </xf>
    <xf numFmtId="3" fontId="12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6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22" fillId="2" borderId="5" xfId="3" quotePrefix="1" applyFont="1" applyFill="1" applyBorder="1" applyAlignment="1">
      <alignment horizontal="center" vertical="center" wrapText="1"/>
    </xf>
    <xf numFmtId="0" fontId="22" fillId="2" borderId="5" xfId="2" quotePrefix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3" fillId="2" borderId="5" xfId="0" applyFont="1" applyFill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0" fontId="16" fillId="0" borderId="4" xfId="0" applyFont="1" applyFill="1" applyBorder="1" applyAlignment="1">
      <alignment horizontal="right" vertical="center" wrapText="1"/>
    </xf>
    <xf numFmtId="0" fontId="16" fillId="0" borderId="5" xfId="0" applyFont="1" applyFill="1" applyBorder="1"/>
    <xf numFmtId="0" fontId="23" fillId="0" borderId="5" xfId="0" applyFont="1" applyBorder="1" applyAlignment="1">
      <alignment horizontal="center" vertical="center" wrapText="1"/>
    </xf>
    <xf numFmtId="0" fontId="24" fillId="2" borderId="5" xfId="3" quotePrefix="1" applyFont="1" applyFill="1" applyBorder="1" applyAlignment="1">
      <alignment horizontal="center" vertical="center" wrapText="1"/>
    </xf>
    <xf numFmtId="0" fontId="24" fillId="2" borderId="5" xfId="2" quotePrefix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13" xfId="0" quotePrefix="1" applyFont="1" applyFill="1" applyBorder="1" applyAlignment="1">
      <alignment horizontal="center" vertical="center" wrapText="1"/>
    </xf>
    <xf numFmtId="0" fontId="16" fillId="0" borderId="2" xfId="0" quotePrefix="1" applyFont="1" applyFill="1" applyBorder="1" applyAlignment="1">
      <alignment horizontal="center" vertical="center" wrapText="1"/>
    </xf>
    <xf numFmtId="0" fontId="16" fillId="0" borderId="6" xfId="0" quotePrefix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/>
    </xf>
    <xf numFmtId="0" fontId="15" fillId="0" borderId="5" xfId="0" applyFont="1" applyBorder="1" applyAlignment="1">
      <alignment horizontal="center"/>
    </xf>
    <xf numFmtId="0" fontId="13" fillId="0" borderId="8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textRotation="180" wrapText="1"/>
    </xf>
    <xf numFmtId="0" fontId="14" fillId="0" borderId="5" xfId="0" applyFont="1" applyFill="1" applyBorder="1" applyAlignment="1">
      <alignment horizontal="center" vertical="center" textRotation="180" wrapText="1" readingOrder="2"/>
    </xf>
    <xf numFmtId="0" fontId="25" fillId="0" borderId="5" xfId="3" quotePrefix="1" applyFont="1" applyBorder="1" applyAlignment="1">
      <alignment horizontal="center" vertical="center" textRotation="180" wrapText="1" readingOrder="2"/>
    </xf>
    <xf numFmtId="0" fontId="25" fillId="0" borderId="5" xfId="3" quotePrefix="1" applyFont="1" applyBorder="1" applyAlignment="1">
      <alignment horizontal="center" vertical="center" textRotation="180" wrapText="1"/>
    </xf>
    <xf numFmtId="0" fontId="18" fillId="0" borderId="5" xfId="0" applyFont="1" applyBorder="1" applyAlignment="1">
      <alignment horizontal="center" vertical="center" textRotation="180" wrapText="1" readingOrder="2"/>
    </xf>
    <xf numFmtId="0" fontId="25" fillId="0" borderId="5" xfId="2" quotePrefix="1" applyFont="1" applyBorder="1" applyAlignment="1">
      <alignment horizontal="center" vertical="center" textRotation="180" wrapText="1" readingOrder="2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26" fillId="0" borderId="5" xfId="3" quotePrefix="1" applyFont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 wrapText="1"/>
    </xf>
    <xf numFmtId="3" fontId="20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right"/>
    </xf>
    <xf numFmtId="0" fontId="15" fillId="0" borderId="5" xfId="0" applyFont="1" applyFill="1" applyBorder="1" applyAlignment="1">
      <alignment horizontal="center" vertical="center" wrapText="1"/>
    </xf>
    <xf numFmtId="0" fontId="22" fillId="0" borderId="5" xfId="3" quotePrefix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6" fillId="3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27" fillId="0" borderId="5" xfId="3" quotePrefix="1" applyFont="1" applyFill="1" applyBorder="1" applyAlignment="1">
      <alignment horizontal="center" vertical="center" wrapText="1"/>
    </xf>
    <xf numFmtId="0" fontId="27" fillId="0" borderId="5" xfId="3" quotePrefix="1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vertical="center" wrapText="1"/>
    </xf>
    <xf numFmtId="3" fontId="16" fillId="0" borderId="5" xfId="0" applyNumberFormat="1" applyFont="1" applyFill="1" applyBorder="1" applyAlignment="1">
      <alignment horizontal="center" vertical="center"/>
    </xf>
    <xf numFmtId="3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7" fillId="0" borderId="14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3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justify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justify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3" fillId="0" borderId="18" xfId="0" applyFont="1" applyBorder="1" applyAlignment="1">
      <alignment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2" fillId="0" borderId="18" xfId="0" applyFont="1" applyBorder="1" applyAlignment="1">
      <alignment vertical="center" wrapText="1"/>
    </xf>
    <xf numFmtId="0" fontId="32" fillId="0" borderId="19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19" xfId="0" applyFont="1" applyBorder="1" applyAlignment="1">
      <alignment vertical="center" wrapText="1"/>
    </xf>
    <xf numFmtId="0" fontId="34" fillId="0" borderId="19" xfId="0" applyFont="1" applyBorder="1" applyAlignment="1">
      <alignment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</cellXfs>
  <cellStyles count="43">
    <cellStyle name="Normalny" xfId="0" builtinId="0"/>
    <cellStyle name="Procentowy" xfId="42" builtinId="5"/>
    <cellStyle name="S0" xfId="15"/>
    <cellStyle name="S1" xfId="41"/>
    <cellStyle name="S10" xfId="4"/>
    <cellStyle name="S11" xfId="33"/>
    <cellStyle name="S12" xfId="9"/>
    <cellStyle name="S13" xfId="36"/>
    <cellStyle name="S14" xfId="34"/>
    <cellStyle name="S15" xfId="26"/>
    <cellStyle name="S16" xfId="32"/>
    <cellStyle name="S17" xfId="31"/>
    <cellStyle name="S18" xfId="21"/>
    <cellStyle name="S19" xfId="30"/>
    <cellStyle name="S2" xfId="40"/>
    <cellStyle name="S20" xfId="29"/>
    <cellStyle name="S21" xfId="25"/>
    <cellStyle name="S22" xfId="28"/>
    <cellStyle name="S23" xfId="27"/>
    <cellStyle name="S24" xfId="24"/>
    <cellStyle name="S25" xfId="22"/>
    <cellStyle name="S26" xfId="23"/>
    <cellStyle name="S27" xfId="12"/>
    <cellStyle name="S28" xfId="6"/>
    <cellStyle name="S29" xfId="8"/>
    <cellStyle name="S3" xfId="39"/>
    <cellStyle name="S30" xfId="3"/>
    <cellStyle name="S31" xfId="2"/>
    <cellStyle name="S32" xfId="5"/>
    <cellStyle name="S33" xfId="1"/>
    <cellStyle name="S34" xfId="13"/>
    <cellStyle name="S35" xfId="20"/>
    <cellStyle name="S36" xfId="11"/>
    <cellStyle name="S37" xfId="7"/>
    <cellStyle name="S38" xfId="19"/>
    <cellStyle name="S39" xfId="18"/>
    <cellStyle name="S4" xfId="38"/>
    <cellStyle name="S40" xfId="14"/>
    <cellStyle name="S5" xfId="37"/>
    <cellStyle name="S6" xfId="35"/>
    <cellStyle name="S7" xfId="17"/>
    <cellStyle name="S8" xfId="16"/>
    <cellStyle name="S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opLeftCell="D4" zoomScale="110" zoomScaleNormal="110" zoomScaleSheetLayoutView="98" workbookViewId="0">
      <selection activeCell="E8" sqref="E8"/>
    </sheetView>
  </sheetViews>
  <sheetFormatPr defaultRowHeight="15" x14ac:dyDescent="0.25"/>
  <cols>
    <col min="2" max="2" width="4.140625" customWidth="1"/>
    <col min="3" max="3" width="24.42578125" customWidth="1"/>
    <col min="4" max="4" width="11.42578125" customWidth="1"/>
    <col min="5" max="21" width="9.7109375" customWidth="1"/>
    <col min="258" max="258" width="4.7109375" customWidth="1"/>
    <col min="259" max="259" width="25.28515625" customWidth="1"/>
    <col min="514" max="514" width="4.7109375" customWidth="1"/>
    <col min="515" max="515" width="25.28515625" customWidth="1"/>
    <col min="770" max="770" width="4.7109375" customWidth="1"/>
    <col min="771" max="771" width="25.28515625" customWidth="1"/>
    <col min="1026" max="1026" width="4.7109375" customWidth="1"/>
    <col min="1027" max="1027" width="25.28515625" customWidth="1"/>
    <col min="1282" max="1282" width="4.7109375" customWidth="1"/>
    <col min="1283" max="1283" width="25.28515625" customWidth="1"/>
    <col min="1538" max="1538" width="4.7109375" customWidth="1"/>
    <col min="1539" max="1539" width="25.28515625" customWidth="1"/>
    <col min="1794" max="1794" width="4.7109375" customWidth="1"/>
    <col min="1795" max="1795" width="25.28515625" customWidth="1"/>
    <col min="2050" max="2050" width="4.7109375" customWidth="1"/>
    <col min="2051" max="2051" width="25.28515625" customWidth="1"/>
    <col min="2306" max="2306" width="4.7109375" customWidth="1"/>
    <col min="2307" max="2307" width="25.28515625" customWidth="1"/>
    <col min="2562" max="2562" width="4.7109375" customWidth="1"/>
    <col min="2563" max="2563" width="25.28515625" customWidth="1"/>
    <col min="2818" max="2818" width="4.7109375" customWidth="1"/>
    <col min="2819" max="2819" width="25.28515625" customWidth="1"/>
    <col min="3074" max="3074" width="4.7109375" customWidth="1"/>
    <col min="3075" max="3075" width="25.28515625" customWidth="1"/>
    <col min="3330" max="3330" width="4.7109375" customWidth="1"/>
    <col min="3331" max="3331" width="25.28515625" customWidth="1"/>
    <col min="3586" max="3586" width="4.7109375" customWidth="1"/>
    <col min="3587" max="3587" width="25.28515625" customWidth="1"/>
    <col min="3842" max="3842" width="4.7109375" customWidth="1"/>
    <col min="3843" max="3843" width="25.28515625" customWidth="1"/>
    <col min="4098" max="4098" width="4.7109375" customWidth="1"/>
    <col min="4099" max="4099" width="25.28515625" customWidth="1"/>
    <col min="4354" max="4354" width="4.7109375" customWidth="1"/>
    <col min="4355" max="4355" width="25.28515625" customWidth="1"/>
    <col min="4610" max="4610" width="4.7109375" customWidth="1"/>
    <col min="4611" max="4611" width="25.28515625" customWidth="1"/>
    <col min="4866" max="4866" width="4.7109375" customWidth="1"/>
    <col min="4867" max="4867" width="25.28515625" customWidth="1"/>
    <col min="5122" max="5122" width="4.7109375" customWidth="1"/>
    <col min="5123" max="5123" width="25.28515625" customWidth="1"/>
    <col min="5378" max="5378" width="4.7109375" customWidth="1"/>
    <col min="5379" max="5379" width="25.28515625" customWidth="1"/>
    <col min="5634" max="5634" width="4.7109375" customWidth="1"/>
    <col min="5635" max="5635" width="25.28515625" customWidth="1"/>
    <col min="5890" max="5890" width="4.7109375" customWidth="1"/>
    <col min="5891" max="5891" width="25.28515625" customWidth="1"/>
    <col min="6146" max="6146" width="4.7109375" customWidth="1"/>
    <col min="6147" max="6147" width="25.28515625" customWidth="1"/>
    <col min="6402" max="6402" width="4.7109375" customWidth="1"/>
    <col min="6403" max="6403" width="25.28515625" customWidth="1"/>
    <col min="6658" max="6658" width="4.7109375" customWidth="1"/>
    <col min="6659" max="6659" width="25.28515625" customWidth="1"/>
    <col min="6914" max="6914" width="4.7109375" customWidth="1"/>
    <col min="6915" max="6915" width="25.28515625" customWidth="1"/>
    <col min="7170" max="7170" width="4.7109375" customWidth="1"/>
    <col min="7171" max="7171" width="25.28515625" customWidth="1"/>
    <col min="7426" max="7426" width="4.7109375" customWidth="1"/>
    <col min="7427" max="7427" width="25.28515625" customWidth="1"/>
    <col min="7682" max="7682" width="4.7109375" customWidth="1"/>
    <col min="7683" max="7683" width="25.28515625" customWidth="1"/>
    <col min="7938" max="7938" width="4.7109375" customWidth="1"/>
    <col min="7939" max="7939" width="25.28515625" customWidth="1"/>
    <col min="8194" max="8194" width="4.7109375" customWidth="1"/>
    <col min="8195" max="8195" width="25.28515625" customWidth="1"/>
    <col min="8450" max="8450" width="4.7109375" customWidth="1"/>
    <col min="8451" max="8451" width="25.28515625" customWidth="1"/>
    <col min="8706" max="8706" width="4.7109375" customWidth="1"/>
    <col min="8707" max="8707" width="25.28515625" customWidth="1"/>
    <col min="8962" max="8962" width="4.7109375" customWidth="1"/>
    <col min="8963" max="8963" width="25.28515625" customWidth="1"/>
    <col min="9218" max="9218" width="4.7109375" customWidth="1"/>
    <col min="9219" max="9219" width="25.28515625" customWidth="1"/>
    <col min="9474" max="9474" width="4.7109375" customWidth="1"/>
    <col min="9475" max="9475" width="25.28515625" customWidth="1"/>
    <col min="9730" max="9730" width="4.7109375" customWidth="1"/>
    <col min="9731" max="9731" width="25.28515625" customWidth="1"/>
    <col min="9986" max="9986" width="4.7109375" customWidth="1"/>
    <col min="9987" max="9987" width="25.28515625" customWidth="1"/>
    <col min="10242" max="10242" width="4.7109375" customWidth="1"/>
    <col min="10243" max="10243" width="25.28515625" customWidth="1"/>
    <col min="10498" max="10498" width="4.7109375" customWidth="1"/>
    <col min="10499" max="10499" width="25.28515625" customWidth="1"/>
    <col min="10754" max="10754" width="4.7109375" customWidth="1"/>
    <col min="10755" max="10755" width="25.28515625" customWidth="1"/>
    <col min="11010" max="11010" width="4.7109375" customWidth="1"/>
    <col min="11011" max="11011" width="25.28515625" customWidth="1"/>
    <col min="11266" max="11266" width="4.7109375" customWidth="1"/>
    <col min="11267" max="11267" width="25.28515625" customWidth="1"/>
    <col min="11522" max="11522" width="4.7109375" customWidth="1"/>
    <col min="11523" max="11523" width="25.28515625" customWidth="1"/>
    <col min="11778" max="11778" width="4.7109375" customWidth="1"/>
    <col min="11779" max="11779" width="25.28515625" customWidth="1"/>
    <col min="12034" max="12034" width="4.7109375" customWidth="1"/>
    <col min="12035" max="12035" width="25.28515625" customWidth="1"/>
    <col min="12290" max="12290" width="4.7109375" customWidth="1"/>
    <col min="12291" max="12291" width="25.28515625" customWidth="1"/>
    <col min="12546" max="12546" width="4.7109375" customWidth="1"/>
    <col min="12547" max="12547" width="25.28515625" customWidth="1"/>
    <col min="12802" max="12802" width="4.7109375" customWidth="1"/>
    <col min="12803" max="12803" width="25.28515625" customWidth="1"/>
    <col min="13058" max="13058" width="4.7109375" customWidth="1"/>
    <col min="13059" max="13059" width="25.28515625" customWidth="1"/>
    <col min="13314" max="13314" width="4.7109375" customWidth="1"/>
    <col min="13315" max="13315" width="25.28515625" customWidth="1"/>
    <col min="13570" max="13570" width="4.7109375" customWidth="1"/>
    <col min="13571" max="13571" width="25.28515625" customWidth="1"/>
    <col min="13826" max="13826" width="4.7109375" customWidth="1"/>
    <col min="13827" max="13827" width="25.28515625" customWidth="1"/>
    <col min="14082" max="14082" width="4.7109375" customWidth="1"/>
    <col min="14083" max="14083" width="25.28515625" customWidth="1"/>
    <col min="14338" max="14338" width="4.7109375" customWidth="1"/>
    <col min="14339" max="14339" width="25.28515625" customWidth="1"/>
    <col min="14594" max="14594" width="4.7109375" customWidth="1"/>
    <col min="14595" max="14595" width="25.28515625" customWidth="1"/>
    <col min="14850" max="14850" width="4.7109375" customWidth="1"/>
    <col min="14851" max="14851" width="25.28515625" customWidth="1"/>
    <col min="15106" max="15106" width="4.7109375" customWidth="1"/>
    <col min="15107" max="15107" width="25.28515625" customWidth="1"/>
    <col min="15362" max="15362" width="4.7109375" customWidth="1"/>
    <col min="15363" max="15363" width="25.28515625" customWidth="1"/>
    <col min="15618" max="15618" width="4.7109375" customWidth="1"/>
    <col min="15619" max="15619" width="25.28515625" customWidth="1"/>
    <col min="15874" max="15874" width="4.7109375" customWidth="1"/>
    <col min="15875" max="15875" width="25.28515625" customWidth="1"/>
    <col min="16130" max="16130" width="4.7109375" customWidth="1"/>
    <col min="16131" max="16131" width="25.28515625" customWidth="1"/>
  </cols>
  <sheetData>
    <row r="1" spans="1:21" s="3" customFormat="1" ht="12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5" t="s">
        <v>7</v>
      </c>
      <c r="U1" s="25"/>
    </row>
    <row r="2" spans="1:21" s="3" customFormat="1" x14ac:dyDescent="0.25">
      <c r="A2" s="1"/>
      <c r="B2" s="26" t="s">
        <v>39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T2" s="28"/>
      <c r="U2" s="29"/>
    </row>
    <row r="3" spans="1:21" s="3" customFormat="1" ht="12" x14ac:dyDescent="0.2">
      <c r="A3" s="1"/>
      <c r="B3" s="4"/>
      <c r="C3" s="4"/>
      <c r="D3" s="4"/>
      <c r="E3" s="4"/>
      <c r="F3" s="4"/>
      <c r="G3" s="4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3" customFormat="1" ht="36" customHeight="1" x14ac:dyDescent="0.2">
      <c r="A4" s="1"/>
      <c r="B4" s="30" t="s">
        <v>8</v>
      </c>
      <c r="C4" s="30" t="s">
        <v>0</v>
      </c>
      <c r="D4" s="30"/>
      <c r="E4" s="30" t="s">
        <v>1</v>
      </c>
      <c r="F4" s="30"/>
      <c r="G4" s="30"/>
      <c r="H4" s="30" t="s">
        <v>2</v>
      </c>
      <c r="I4" s="30"/>
      <c r="J4" s="30"/>
      <c r="K4" s="30" t="s">
        <v>3</v>
      </c>
      <c r="L4" s="30"/>
      <c r="M4" s="30"/>
      <c r="N4" s="30" t="s">
        <v>9</v>
      </c>
      <c r="O4" s="31"/>
      <c r="P4" s="30" t="s">
        <v>4</v>
      </c>
      <c r="Q4" s="30"/>
      <c r="R4" s="30"/>
      <c r="S4" s="30" t="s">
        <v>5</v>
      </c>
      <c r="T4" s="30"/>
      <c r="U4" s="30"/>
    </row>
    <row r="5" spans="1:21" s="3" customFormat="1" ht="75" customHeight="1" x14ac:dyDescent="0.2">
      <c r="A5" s="1"/>
      <c r="B5" s="30"/>
      <c r="C5" s="30"/>
      <c r="D5" s="30"/>
      <c r="E5" s="30" t="s">
        <v>10</v>
      </c>
      <c r="F5" s="30"/>
      <c r="G5" s="30" t="s">
        <v>11</v>
      </c>
      <c r="H5" s="30" t="s">
        <v>12</v>
      </c>
      <c r="I5" s="30" t="s">
        <v>13</v>
      </c>
      <c r="J5" s="30"/>
      <c r="K5" s="30" t="s">
        <v>14</v>
      </c>
      <c r="L5" s="30"/>
      <c r="M5" s="30" t="s">
        <v>15</v>
      </c>
      <c r="N5" s="30" t="s">
        <v>16</v>
      </c>
      <c r="O5" s="31"/>
      <c r="P5" s="30" t="s">
        <v>12</v>
      </c>
      <c r="Q5" s="30" t="s">
        <v>17</v>
      </c>
      <c r="R5" s="30"/>
      <c r="S5" s="30" t="s">
        <v>12</v>
      </c>
      <c r="T5" s="30" t="s">
        <v>18</v>
      </c>
      <c r="U5" s="30"/>
    </row>
    <row r="6" spans="1:21" s="3" customFormat="1" ht="17.25" customHeight="1" x14ac:dyDescent="0.2">
      <c r="A6" s="1"/>
      <c r="B6" s="30"/>
      <c r="C6" s="30"/>
      <c r="D6" s="30"/>
      <c r="E6" s="13" t="s">
        <v>19</v>
      </c>
      <c r="F6" s="13" t="s">
        <v>20</v>
      </c>
      <c r="G6" s="30"/>
      <c r="H6" s="30"/>
      <c r="I6" s="13" t="s">
        <v>19</v>
      </c>
      <c r="J6" s="13" t="s">
        <v>20</v>
      </c>
      <c r="K6" s="13" t="s">
        <v>19</v>
      </c>
      <c r="L6" s="13" t="s">
        <v>20</v>
      </c>
      <c r="M6" s="30"/>
      <c r="N6" s="13" t="s">
        <v>19</v>
      </c>
      <c r="O6" s="13" t="s">
        <v>20</v>
      </c>
      <c r="P6" s="30"/>
      <c r="Q6" s="13" t="s">
        <v>19</v>
      </c>
      <c r="R6" s="13" t="s">
        <v>20</v>
      </c>
      <c r="S6" s="30"/>
      <c r="T6" s="13" t="s">
        <v>19</v>
      </c>
      <c r="U6" s="13" t="s">
        <v>20</v>
      </c>
    </row>
    <row r="7" spans="1:21" s="3" customFormat="1" ht="27.95" customHeight="1" x14ac:dyDescent="0.2">
      <c r="A7" s="1"/>
      <c r="B7" s="30" t="s">
        <v>21</v>
      </c>
      <c r="C7" s="34"/>
      <c r="D7" s="15" t="s">
        <v>6</v>
      </c>
      <c r="E7" s="14">
        <f>SUM(E9+E11+E13+E15+E17+E19+E21+E23+E25+E27+E29+E31+E35+E33+E37+E39)</f>
        <v>6928</v>
      </c>
      <c r="F7" s="14">
        <f>SUM(F9+F11+F13+F15+F17+F19+F21+F23+F25+F27+F29+F31+F35+F33+F37+F39)</f>
        <v>3881</v>
      </c>
      <c r="G7" s="14">
        <f t="shared" ref="G7:U8" si="0">SUM(G9+G11+G13+G15+G17+G19+G21+G23+G25+G27+G29+G31+G35+G33+G37+G39)</f>
        <v>9071</v>
      </c>
      <c r="H7" s="14">
        <f>SUM(H9+H11+H13+H15+H17+H19+H21+H23+H25+H27+H29+H31+H35+H33+H37+H39)</f>
        <v>250</v>
      </c>
      <c r="I7" s="14">
        <f>SUM(I9+I11+I13+I15+I17+I19+I21+I23+I25+I27+I29+I31+I35+I33+I37+I39)</f>
        <v>1504</v>
      </c>
      <c r="J7" s="14">
        <f t="shared" si="0"/>
        <v>1023</v>
      </c>
      <c r="K7" s="14">
        <f>SUM(K9+K11+K13+K15+K17+K19+K21+K23+K25+K27+K29+K31+K35+K33+K37+K39)</f>
        <v>423</v>
      </c>
      <c r="L7" s="14">
        <f>SUM(L9+L11+L13+L15+L17+L19+L21+L23+L25+L27+L29+L31+L35+L33+L37+L39)</f>
        <v>223</v>
      </c>
      <c r="M7" s="14">
        <f>SUM(M9+M11+M13+M15+M17+M19+M21+M23+M25+M27+M29+M31+M35+M33+M37+M39)</f>
        <v>474</v>
      </c>
      <c r="N7" s="14">
        <f t="shared" si="0"/>
        <v>6081</v>
      </c>
      <c r="O7" s="14">
        <f t="shared" si="0"/>
        <v>3968</v>
      </c>
      <c r="P7" s="14">
        <f t="shared" si="0"/>
        <v>298</v>
      </c>
      <c r="Q7" s="14">
        <f t="shared" si="0"/>
        <v>2236</v>
      </c>
      <c r="R7" s="14">
        <f t="shared" si="0"/>
        <v>1269</v>
      </c>
      <c r="S7" s="14">
        <f t="shared" si="0"/>
        <v>0</v>
      </c>
      <c r="T7" s="14">
        <f t="shared" si="0"/>
        <v>0</v>
      </c>
      <c r="U7" s="14">
        <f t="shared" si="0"/>
        <v>0</v>
      </c>
    </row>
    <row r="8" spans="1:21" s="3" customFormat="1" ht="27.95" customHeight="1" x14ac:dyDescent="0.2">
      <c r="A8" s="6"/>
      <c r="B8" s="34"/>
      <c r="C8" s="34"/>
      <c r="D8" s="16" t="s">
        <v>22</v>
      </c>
      <c r="E8" s="14">
        <f>SUM(E10+E12+E14+E16+E18+E20+E22+E24+E26+E28+E30+E32+E36+E34+E38+E40)</f>
        <v>6785</v>
      </c>
      <c r="F8" s="14">
        <f>SUM(F10+F12+F14+F16+F18+F20+F22+F24+F26+F28+F30+F32+F36+F34+F38+F40)</f>
        <v>3797</v>
      </c>
      <c r="G8" s="14">
        <f t="shared" si="0"/>
        <v>8874</v>
      </c>
      <c r="H8" s="14">
        <f t="shared" si="0"/>
        <v>0</v>
      </c>
      <c r="I8" s="14">
        <f t="shared" si="0"/>
        <v>966</v>
      </c>
      <c r="J8" s="14">
        <f t="shared" si="0"/>
        <v>706</v>
      </c>
      <c r="K8" s="14">
        <f t="shared" si="0"/>
        <v>404</v>
      </c>
      <c r="L8" s="14">
        <f t="shared" si="0"/>
        <v>212</v>
      </c>
      <c r="M8" s="14">
        <f t="shared" si="0"/>
        <v>448</v>
      </c>
      <c r="N8" s="14">
        <f t="shared" si="0"/>
        <v>0</v>
      </c>
      <c r="O8" s="14">
        <f t="shared" si="0"/>
        <v>0</v>
      </c>
      <c r="P8" s="14">
        <f t="shared" si="0"/>
        <v>0</v>
      </c>
      <c r="Q8" s="14">
        <f t="shared" si="0"/>
        <v>1337</v>
      </c>
      <c r="R8" s="14">
        <f t="shared" si="0"/>
        <v>872</v>
      </c>
      <c r="S8" s="14">
        <f t="shared" si="0"/>
        <v>0</v>
      </c>
      <c r="T8" s="14">
        <f t="shared" si="0"/>
        <v>0</v>
      </c>
      <c r="U8" s="14">
        <f t="shared" si="0"/>
        <v>0</v>
      </c>
    </row>
    <row r="9" spans="1:21" s="3" customFormat="1" ht="27.95" customHeight="1" x14ac:dyDescent="0.2">
      <c r="A9" s="6"/>
      <c r="B9" s="32">
        <v>1</v>
      </c>
      <c r="C9" s="33" t="s">
        <v>23</v>
      </c>
      <c r="D9" s="10" t="s">
        <v>6</v>
      </c>
      <c r="E9" s="12">
        <v>28</v>
      </c>
      <c r="F9" s="12">
        <v>21</v>
      </c>
      <c r="G9" s="12">
        <v>60</v>
      </c>
      <c r="H9" s="12">
        <v>64</v>
      </c>
      <c r="I9" s="12">
        <v>466</v>
      </c>
      <c r="J9" s="12">
        <v>307</v>
      </c>
      <c r="K9" s="12">
        <v>14</v>
      </c>
      <c r="L9" s="12">
        <v>9</v>
      </c>
      <c r="M9" s="12">
        <v>20</v>
      </c>
      <c r="N9" s="12">
        <v>648</v>
      </c>
      <c r="O9" s="12">
        <v>452</v>
      </c>
      <c r="P9" s="12">
        <v>35</v>
      </c>
      <c r="Q9" s="12">
        <v>663</v>
      </c>
      <c r="R9" s="12">
        <v>256</v>
      </c>
      <c r="S9" s="12">
        <v>0</v>
      </c>
      <c r="T9" s="12">
        <v>0</v>
      </c>
      <c r="U9" s="8">
        <v>0</v>
      </c>
    </row>
    <row r="10" spans="1:21" s="3" customFormat="1" ht="27.95" customHeight="1" x14ac:dyDescent="0.2">
      <c r="A10" s="6"/>
      <c r="B10" s="32"/>
      <c r="C10" s="33"/>
      <c r="D10" s="11" t="s">
        <v>22</v>
      </c>
      <c r="E10" s="12">
        <v>7</v>
      </c>
      <c r="F10" s="12">
        <v>7</v>
      </c>
      <c r="G10" s="12">
        <v>11</v>
      </c>
      <c r="H10" s="12">
        <v>0</v>
      </c>
      <c r="I10" s="12">
        <v>146</v>
      </c>
      <c r="J10" s="12">
        <v>103</v>
      </c>
      <c r="K10" s="12">
        <v>1</v>
      </c>
      <c r="L10" s="12">
        <v>1</v>
      </c>
      <c r="M10" s="12">
        <v>2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8">
        <v>0</v>
      </c>
    </row>
    <row r="11" spans="1:21" s="3" customFormat="1" ht="27.95" customHeight="1" x14ac:dyDescent="0.2">
      <c r="A11" s="6"/>
      <c r="B11" s="32">
        <v>2</v>
      </c>
      <c r="C11" s="33" t="s">
        <v>24</v>
      </c>
      <c r="D11" s="10" t="s">
        <v>6</v>
      </c>
      <c r="E11" s="12">
        <v>40</v>
      </c>
      <c r="F11" s="12">
        <v>28</v>
      </c>
      <c r="G11" s="12">
        <v>65</v>
      </c>
      <c r="H11" s="12">
        <v>22</v>
      </c>
      <c r="I11" s="12">
        <v>216</v>
      </c>
      <c r="J11" s="12">
        <v>112</v>
      </c>
      <c r="K11" s="12">
        <v>6</v>
      </c>
      <c r="L11" s="12">
        <v>5</v>
      </c>
      <c r="M11" s="12">
        <v>8</v>
      </c>
      <c r="N11" s="12">
        <v>1700</v>
      </c>
      <c r="O11" s="12">
        <v>1381</v>
      </c>
      <c r="P11" s="12">
        <v>12</v>
      </c>
      <c r="Q11" s="12">
        <v>131</v>
      </c>
      <c r="R11" s="12">
        <v>83</v>
      </c>
      <c r="S11" s="12">
        <v>0</v>
      </c>
      <c r="T11" s="12">
        <v>0</v>
      </c>
      <c r="U11" s="8">
        <v>0</v>
      </c>
    </row>
    <row r="12" spans="1:21" s="3" customFormat="1" ht="27.95" customHeight="1" x14ac:dyDescent="0.2">
      <c r="A12" s="6"/>
      <c r="B12" s="32"/>
      <c r="C12" s="33"/>
      <c r="D12" s="11" t="s">
        <v>22</v>
      </c>
      <c r="E12" s="12">
        <v>26</v>
      </c>
      <c r="F12" s="12">
        <v>16</v>
      </c>
      <c r="G12" s="12">
        <v>47</v>
      </c>
      <c r="H12" s="12">
        <v>0</v>
      </c>
      <c r="I12" s="12">
        <v>17</v>
      </c>
      <c r="J12" s="12">
        <v>14</v>
      </c>
      <c r="K12" s="12">
        <v>2</v>
      </c>
      <c r="L12" s="12">
        <v>2</v>
      </c>
      <c r="M12" s="12">
        <v>2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8">
        <v>0</v>
      </c>
    </row>
    <row r="13" spans="1:21" s="3" customFormat="1" ht="18" customHeight="1" x14ac:dyDescent="0.2">
      <c r="A13" s="6"/>
      <c r="B13" s="35">
        <v>3</v>
      </c>
      <c r="C13" s="36" t="s">
        <v>25</v>
      </c>
      <c r="D13" s="10" t="s">
        <v>6</v>
      </c>
      <c r="E13" s="12">
        <v>215</v>
      </c>
      <c r="F13" s="12">
        <v>110</v>
      </c>
      <c r="G13" s="12">
        <v>238</v>
      </c>
      <c r="H13" s="24">
        <v>3</v>
      </c>
      <c r="I13" s="24">
        <v>17</v>
      </c>
      <c r="J13" s="24">
        <v>13</v>
      </c>
      <c r="K13" s="24">
        <v>119</v>
      </c>
      <c r="L13" s="24">
        <v>32</v>
      </c>
      <c r="M13" s="24">
        <v>130</v>
      </c>
      <c r="N13" s="24">
        <v>0</v>
      </c>
      <c r="O13" s="24">
        <v>0</v>
      </c>
      <c r="P13" s="24">
        <v>28</v>
      </c>
      <c r="Q13" s="24">
        <v>143</v>
      </c>
      <c r="R13" s="24">
        <v>131</v>
      </c>
      <c r="S13" s="24">
        <v>0</v>
      </c>
      <c r="T13" s="24">
        <v>0</v>
      </c>
      <c r="U13" s="24">
        <v>0</v>
      </c>
    </row>
    <row r="14" spans="1:21" s="3" customFormat="1" ht="18" customHeight="1" x14ac:dyDescent="0.2">
      <c r="A14" s="6"/>
      <c r="B14" s="32"/>
      <c r="C14" s="36"/>
      <c r="D14" s="11" t="s">
        <v>22</v>
      </c>
      <c r="E14" s="12">
        <v>212</v>
      </c>
      <c r="F14" s="12">
        <v>108</v>
      </c>
      <c r="G14" s="12">
        <v>234</v>
      </c>
      <c r="H14" s="24">
        <v>0</v>
      </c>
      <c r="I14" s="24">
        <v>17</v>
      </c>
      <c r="J14" s="24">
        <v>13</v>
      </c>
      <c r="K14" s="24">
        <v>119</v>
      </c>
      <c r="L14" s="24">
        <v>32</v>
      </c>
      <c r="M14" s="24">
        <v>130</v>
      </c>
      <c r="N14" s="24">
        <v>0</v>
      </c>
      <c r="O14" s="24">
        <v>0</v>
      </c>
      <c r="P14" s="24">
        <v>0</v>
      </c>
      <c r="Q14" s="24">
        <v>143</v>
      </c>
      <c r="R14" s="24">
        <v>131</v>
      </c>
      <c r="S14" s="24">
        <v>0</v>
      </c>
      <c r="T14" s="24">
        <v>0</v>
      </c>
      <c r="U14" s="24">
        <v>0</v>
      </c>
    </row>
    <row r="15" spans="1:21" s="3" customFormat="1" ht="18" customHeight="1" x14ac:dyDescent="0.2">
      <c r="A15" s="7"/>
      <c r="B15" s="37">
        <v>4</v>
      </c>
      <c r="C15" s="36" t="s">
        <v>26</v>
      </c>
      <c r="D15" s="10" t="s">
        <v>6</v>
      </c>
      <c r="E15" s="12">
        <v>937</v>
      </c>
      <c r="F15" s="12">
        <v>450</v>
      </c>
      <c r="G15" s="12">
        <v>1116</v>
      </c>
      <c r="H15" s="12">
        <v>0</v>
      </c>
      <c r="I15" s="12">
        <v>0</v>
      </c>
      <c r="J15" s="12">
        <v>0</v>
      </c>
      <c r="K15" s="12">
        <v>39</v>
      </c>
      <c r="L15" s="12">
        <v>9</v>
      </c>
      <c r="M15" s="12">
        <v>46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8">
        <v>0</v>
      </c>
    </row>
    <row r="16" spans="1:21" s="3" customFormat="1" ht="18" customHeight="1" x14ac:dyDescent="0.2">
      <c r="A16" s="7"/>
      <c r="B16" s="37"/>
      <c r="C16" s="36"/>
      <c r="D16" s="11" t="s">
        <v>22</v>
      </c>
      <c r="E16" s="12">
        <v>927</v>
      </c>
      <c r="F16" s="12">
        <v>448</v>
      </c>
      <c r="G16" s="12">
        <v>1102</v>
      </c>
      <c r="H16" s="12">
        <v>0</v>
      </c>
      <c r="I16" s="12">
        <v>0</v>
      </c>
      <c r="J16" s="12">
        <v>0</v>
      </c>
      <c r="K16" s="12">
        <v>39</v>
      </c>
      <c r="L16" s="12">
        <v>9</v>
      </c>
      <c r="M16" s="12">
        <v>46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8">
        <v>0</v>
      </c>
    </row>
    <row r="17" spans="1:21" s="3" customFormat="1" ht="18" customHeight="1" x14ac:dyDescent="0.2">
      <c r="A17" s="7"/>
      <c r="B17" s="32">
        <v>5</v>
      </c>
      <c r="C17" s="36" t="s">
        <v>27</v>
      </c>
      <c r="D17" s="10" t="s">
        <v>6</v>
      </c>
      <c r="E17" s="12">
        <v>376</v>
      </c>
      <c r="F17" s="12">
        <v>198</v>
      </c>
      <c r="G17" s="12">
        <v>486</v>
      </c>
      <c r="H17" s="12">
        <v>27</v>
      </c>
      <c r="I17" s="12">
        <v>159</v>
      </c>
      <c r="J17" s="12">
        <v>101</v>
      </c>
      <c r="K17" s="12">
        <v>86</v>
      </c>
      <c r="L17" s="12">
        <v>51</v>
      </c>
      <c r="M17" s="12">
        <v>100</v>
      </c>
      <c r="N17" s="12">
        <v>780</v>
      </c>
      <c r="O17" s="12">
        <v>473</v>
      </c>
      <c r="P17" s="12">
        <v>53</v>
      </c>
      <c r="Q17" s="12">
        <v>289</v>
      </c>
      <c r="R17" s="12">
        <v>163</v>
      </c>
      <c r="S17" s="12">
        <v>0</v>
      </c>
      <c r="T17" s="12">
        <v>0</v>
      </c>
      <c r="U17" s="8">
        <v>0</v>
      </c>
    </row>
    <row r="18" spans="1:21" s="3" customFormat="1" ht="18" customHeight="1" x14ac:dyDescent="0.2">
      <c r="A18" s="7"/>
      <c r="B18" s="32"/>
      <c r="C18" s="36"/>
      <c r="D18" s="11" t="s">
        <v>22</v>
      </c>
      <c r="E18" s="12">
        <v>370</v>
      </c>
      <c r="F18" s="12">
        <v>195</v>
      </c>
      <c r="G18" s="12">
        <v>478</v>
      </c>
      <c r="H18" s="12">
        <v>0</v>
      </c>
      <c r="I18" s="12">
        <v>157</v>
      </c>
      <c r="J18" s="12">
        <v>99</v>
      </c>
      <c r="K18" s="12">
        <v>86</v>
      </c>
      <c r="L18" s="12">
        <v>51</v>
      </c>
      <c r="M18" s="12">
        <v>100</v>
      </c>
      <c r="N18" s="12">
        <v>0</v>
      </c>
      <c r="O18" s="12">
        <v>0</v>
      </c>
      <c r="P18" s="12">
        <v>0</v>
      </c>
      <c r="Q18" s="12">
        <v>285</v>
      </c>
      <c r="R18" s="12">
        <v>162</v>
      </c>
      <c r="S18" s="12">
        <v>0</v>
      </c>
      <c r="T18" s="12">
        <v>0</v>
      </c>
      <c r="U18" s="8">
        <v>0</v>
      </c>
    </row>
    <row r="19" spans="1:21" s="3" customFormat="1" ht="18" customHeight="1" x14ac:dyDescent="0.2">
      <c r="A19" s="7"/>
      <c r="B19" s="32">
        <v>6</v>
      </c>
      <c r="C19" s="36" t="s">
        <v>28</v>
      </c>
      <c r="D19" s="10" t="s">
        <v>6</v>
      </c>
      <c r="E19" s="12">
        <v>1526</v>
      </c>
      <c r="F19" s="12">
        <v>844</v>
      </c>
      <c r="G19" s="12">
        <v>1933</v>
      </c>
      <c r="H19" s="12">
        <v>32</v>
      </c>
      <c r="I19" s="12">
        <v>158</v>
      </c>
      <c r="J19" s="12">
        <v>110</v>
      </c>
      <c r="K19" s="12">
        <v>12</v>
      </c>
      <c r="L19" s="12">
        <v>9</v>
      </c>
      <c r="M19" s="12">
        <v>16</v>
      </c>
      <c r="N19" s="12">
        <v>899</v>
      </c>
      <c r="O19" s="12">
        <v>484</v>
      </c>
      <c r="P19" s="12">
        <v>50</v>
      </c>
      <c r="Q19" s="12">
        <v>338</v>
      </c>
      <c r="R19" s="12">
        <v>197</v>
      </c>
      <c r="S19" s="12">
        <v>0</v>
      </c>
      <c r="T19" s="12">
        <v>0</v>
      </c>
      <c r="U19" s="8">
        <v>0</v>
      </c>
    </row>
    <row r="20" spans="1:21" s="3" customFormat="1" ht="18" customHeight="1" x14ac:dyDescent="0.2">
      <c r="A20" s="7"/>
      <c r="B20" s="32"/>
      <c r="C20" s="36"/>
      <c r="D20" s="11" t="s">
        <v>22</v>
      </c>
      <c r="E20" s="12">
        <v>1499</v>
      </c>
      <c r="F20" s="12">
        <v>834</v>
      </c>
      <c r="G20" s="12">
        <v>1902</v>
      </c>
      <c r="H20" s="12">
        <v>0</v>
      </c>
      <c r="I20" s="12">
        <v>156</v>
      </c>
      <c r="J20" s="12">
        <v>109</v>
      </c>
      <c r="K20" s="12">
        <v>12</v>
      </c>
      <c r="L20" s="12">
        <v>9</v>
      </c>
      <c r="M20" s="12">
        <v>16</v>
      </c>
      <c r="N20" s="12">
        <v>0</v>
      </c>
      <c r="O20" s="12">
        <v>0</v>
      </c>
      <c r="P20" s="12">
        <v>0</v>
      </c>
      <c r="Q20" s="12">
        <v>248</v>
      </c>
      <c r="R20" s="12">
        <v>147</v>
      </c>
      <c r="S20" s="12">
        <v>0</v>
      </c>
      <c r="T20" s="12">
        <v>0</v>
      </c>
      <c r="U20" s="8">
        <v>0</v>
      </c>
    </row>
    <row r="21" spans="1:21" s="3" customFormat="1" ht="18" customHeight="1" x14ac:dyDescent="0.2">
      <c r="A21" s="7"/>
      <c r="B21" s="35">
        <v>7</v>
      </c>
      <c r="C21" s="36" t="s">
        <v>29</v>
      </c>
      <c r="D21" s="10" t="s">
        <v>6</v>
      </c>
      <c r="E21" s="12">
        <v>958</v>
      </c>
      <c r="F21" s="12">
        <v>541</v>
      </c>
      <c r="G21" s="12">
        <v>1298</v>
      </c>
      <c r="H21" s="12">
        <v>23</v>
      </c>
      <c r="I21" s="12">
        <v>108</v>
      </c>
      <c r="J21" s="12">
        <v>83</v>
      </c>
      <c r="K21" s="12">
        <v>31</v>
      </c>
      <c r="L21" s="12">
        <v>19</v>
      </c>
      <c r="M21" s="12">
        <v>32</v>
      </c>
      <c r="N21" s="12">
        <v>624</v>
      </c>
      <c r="O21" s="12">
        <v>367</v>
      </c>
      <c r="P21" s="12">
        <v>12</v>
      </c>
      <c r="Q21" s="12">
        <v>89</v>
      </c>
      <c r="R21" s="12">
        <v>46</v>
      </c>
      <c r="S21" s="12">
        <v>0</v>
      </c>
      <c r="T21" s="12">
        <v>0</v>
      </c>
      <c r="U21" s="8">
        <v>0</v>
      </c>
    </row>
    <row r="22" spans="1:21" s="3" customFormat="1" ht="18" customHeight="1" x14ac:dyDescent="0.2">
      <c r="A22" s="7"/>
      <c r="B22" s="32"/>
      <c r="C22" s="36"/>
      <c r="D22" s="11" t="s">
        <v>22</v>
      </c>
      <c r="E22" s="12">
        <v>944</v>
      </c>
      <c r="F22" s="12">
        <v>529</v>
      </c>
      <c r="G22" s="12">
        <v>1283</v>
      </c>
      <c r="H22" s="12">
        <v>0</v>
      </c>
      <c r="I22" s="12">
        <v>103</v>
      </c>
      <c r="J22" s="12">
        <v>80</v>
      </c>
      <c r="K22" s="12">
        <v>31</v>
      </c>
      <c r="L22" s="12">
        <v>19</v>
      </c>
      <c r="M22" s="12">
        <v>32</v>
      </c>
      <c r="N22" s="12">
        <v>0</v>
      </c>
      <c r="O22" s="12">
        <v>0</v>
      </c>
      <c r="P22" s="12">
        <v>0</v>
      </c>
      <c r="Q22" s="12">
        <v>88</v>
      </c>
      <c r="R22" s="12">
        <v>45</v>
      </c>
      <c r="S22" s="12">
        <v>0</v>
      </c>
      <c r="T22" s="12">
        <v>0</v>
      </c>
      <c r="U22" s="8">
        <v>0</v>
      </c>
    </row>
    <row r="23" spans="1:21" s="3" customFormat="1" ht="18" customHeight="1" x14ac:dyDescent="0.2">
      <c r="A23" s="7"/>
      <c r="B23" s="37">
        <v>8</v>
      </c>
      <c r="C23" s="36" t="s">
        <v>30</v>
      </c>
      <c r="D23" s="10" t="s">
        <v>6</v>
      </c>
      <c r="E23" s="12">
        <v>143</v>
      </c>
      <c r="F23" s="12">
        <v>72</v>
      </c>
      <c r="G23" s="12">
        <v>162</v>
      </c>
      <c r="H23" s="12">
        <v>3</v>
      </c>
      <c r="I23" s="12">
        <v>20</v>
      </c>
      <c r="J23" s="12">
        <v>9</v>
      </c>
      <c r="K23" s="12">
        <v>5</v>
      </c>
      <c r="L23" s="12">
        <v>4</v>
      </c>
      <c r="M23" s="12">
        <v>5</v>
      </c>
      <c r="N23" s="12">
        <v>159</v>
      </c>
      <c r="O23" s="12">
        <v>90</v>
      </c>
      <c r="P23" s="12">
        <v>15</v>
      </c>
      <c r="Q23" s="12">
        <v>105</v>
      </c>
      <c r="R23" s="12">
        <v>43</v>
      </c>
      <c r="S23" s="12">
        <v>0</v>
      </c>
      <c r="T23" s="12">
        <v>0</v>
      </c>
      <c r="U23" s="8">
        <v>0</v>
      </c>
    </row>
    <row r="24" spans="1:21" s="3" customFormat="1" ht="18" customHeight="1" x14ac:dyDescent="0.2">
      <c r="A24" s="7"/>
      <c r="B24" s="37"/>
      <c r="C24" s="36"/>
      <c r="D24" s="11" t="s">
        <v>22</v>
      </c>
      <c r="E24" s="12">
        <v>140</v>
      </c>
      <c r="F24" s="12">
        <v>72</v>
      </c>
      <c r="G24" s="12">
        <v>159</v>
      </c>
      <c r="H24" s="12">
        <v>0</v>
      </c>
      <c r="I24" s="12">
        <v>20</v>
      </c>
      <c r="J24" s="12">
        <v>9</v>
      </c>
      <c r="K24" s="12">
        <v>4</v>
      </c>
      <c r="L24" s="12">
        <v>4</v>
      </c>
      <c r="M24" s="12">
        <v>4</v>
      </c>
      <c r="N24" s="12">
        <v>0</v>
      </c>
      <c r="O24" s="12">
        <v>0</v>
      </c>
      <c r="P24" s="12">
        <v>0</v>
      </c>
      <c r="Q24" s="12">
        <v>105</v>
      </c>
      <c r="R24" s="12">
        <v>43</v>
      </c>
      <c r="S24" s="12">
        <v>0</v>
      </c>
      <c r="T24" s="12">
        <v>0</v>
      </c>
      <c r="U24" s="8">
        <v>0</v>
      </c>
    </row>
    <row r="25" spans="1:21" s="3" customFormat="1" ht="18" customHeight="1" x14ac:dyDescent="0.2">
      <c r="A25" s="7"/>
      <c r="B25" s="32">
        <v>9</v>
      </c>
      <c r="C25" s="36" t="s">
        <v>31</v>
      </c>
      <c r="D25" s="10" t="s">
        <v>6</v>
      </c>
      <c r="E25" s="12">
        <v>1285</v>
      </c>
      <c r="F25" s="12">
        <v>775</v>
      </c>
      <c r="G25" s="12">
        <v>1597</v>
      </c>
      <c r="H25" s="12">
        <v>52</v>
      </c>
      <c r="I25" s="12">
        <v>208</v>
      </c>
      <c r="J25" s="12">
        <v>176</v>
      </c>
      <c r="K25" s="12">
        <v>26</v>
      </c>
      <c r="L25" s="12">
        <v>25</v>
      </c>
      <c r="M25" s="12">
        <v>26</v>
      </c>
      <c r="N25" s="12">
        <v>598</v>
      </c>
      <c r="O25" s="12">
        <v>354</v>
      </c>
      <c r="P25" s="12">
        <v>65</v>
      </c>
      <c r="Q25" s="12">
        <v>346</v>
      </c>
      <c r="R25" s="12">
        <v>260</v>
      </c>
      <c r="S25" s="12">
        <v>0</v>
      </c>
      <c r="T25" s="12">
        <v>0</v>
      </c>
      <c r="U25" s="12">
        <v>0</v>
      </c>
    </row>
    <row r="26" spans="1:21" s="3" customFormat="1" ht="18" customHeight="1" x14ac:dyDescent="0.2">
      <c r="A26" s="7"/>
      <c r="B26" s="32"/>
      <c r="C26" s="36"/>
      <c r="D26" s="11" t="s">
        <v>22</v>
      </c>
      <c r="E26" s="12">
        <v>1266</v>
      </c>
      <c r="F26" s="12">
        <v>762</v>
      </c>
      <c r="G26" s="12">
        <v>1574</v>
      </c>
      <c r="H26" s="12">
        <v>0</v>
      </c>
      <c r="I26" s="12">
        <v>205</v>
      </c>
      <c r="J26" s="12">
        <v>173</v>
      </c>
      <c r="K26" s="12">
        <v>26</v>
      </c>
      <c r="L26" s="12">
        <v>25</v>
      </c>
      <c r="M26" s="12">
        <v>26</v>
      </c>
      <c r="N26" s="12">
        <v>0</v>
      </c>
      <c r="O26" s="12">
        <v>0</v>
      </c>
      <c r="P26" s="12">
        <v>0</v>
      </c>
      <c r="Q26" s="12">
        <v>338</v>
      </c>
      <c r="R26" s="12">
        <v>256</v>
      </c>
      <c r="S26" s="12">
        <v>0</v>
      </c>
      <c r="T26" s="12">
        <v>0</v>
      </c>
      <c r="U26" s="12">
        <v>0</v>
      </c>
    </row>
    <row r="27" spans="1:21" s="3" customFormat="1" ht="18" customHeight="1" x14ac:dyDescent="0.2">
      <c r="A27" s="7"/>
      <c r="B27" s="32">
        <v>10</v>
      </c>
      <c r="C27" s="36" t="s">
        <v>32</v>
      </c>
      <c r="D27" s="10" t="s">
        <v>6</v>
      </c>
      <c r="E27" s="12">
        <v>149</v>
      </c>
      <c r="F27" s="12">
        <v>86</v>
      </c>
      <c r="G27" s="12">
        <v>165</v>
      </c>
      <c r="H27" s="12">
        <v>11</v>
      </c>
      <c r="I27" s="12">
        <v>62</v>
      </c>
      <c r="J27" s="12">
        <v>37</v>
      </c>
      <c r="K27" s="12">
        <v>0</v>
      </c>
      <c r="L27" s="12">
        <v>0</v>
      </c>
      <c r="M27" s="12">
        <v>0</v>
      </c>
      <c r="N27" s="12">
        <v>8</v>
      </c>
      <c r="O27" s="12">
        <v>3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</row>
    <row r="28" spans="1:21" s="3" customFormat="1" ht="18" customHeight="1" x14ac:dyDescent="0.2">
      <c r="A28" s="7"/>
      <c r="B28" s="32"/>
      <c r="C28" s="36"/>
      <c r="D28" s="11" t="s">
        <v>22</v>
      </c>
      <c r="E28" s="12">
        <v>143</v>
      </c>
      <c r="F28" s="12">
        <v>83</v>
      </c>
      <c r="G28" s="12">
        <v>159</v>
      </c>
      <c r="H28" s="12">
        <v>0</v>
      </c>
      <c r="I28" s="12">
        <v>62</v>
      </c>
      <c r="J28" s="12">
        <v>37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</row>
    <row r="29" spans="1:21" s="3" customFormat="1" ht="18" customHeight="1" x14ac:dyDescent="0.2">
      <c r="A29" s="7"/>
      <c r="B29" s="35">
        <v>11</v>
      </c>
      <c r="C29" s="36" t="s">
        <v>33</v>
      </c>
      <c r="D29" s="10" t="s">
        <v>6</v>
      </c>
      <c r="E29" s="12">
        <v>162</v>
      </c>
      <c r="F29" s="12">
        <v>96</v>
      </c>
      <c r="G29" s="12">
        <v>187</v>
      </c>
      <c r="H29" s="12">
        <v>5</v>
      </c>
      <c r="I29" s="12">
        <v>39</v>
      </c>
      <c r="J29" s="12">
        <v>32</v>
      </c>
      <c r="K29" s="12">
        <v>0</v>
      </c>
      <c r="L29" s="12">
        <v>0</v>
      </c>
      <c r="M29" s="12">
        <v>0</v>
      </c>
      <c r="N29" s="12">
        <v>170</v>
      </c>
      <c r="O29" s="12">
        <v>80</v>
      </c>
      <c r="P29" s="12">
        <v>4</v>
      </c>
      <c r="Q29" s="12">
        <v>23</v>
      </c>
      <c r="R29" s="12">
        <v>16</v>
      </c>
      <c r="S29" s="12">
        <v>0</v>
      </c>
      <c r="T29" s="12">
        <v>0</v>
      </c>
      <c r="U29" s="12">
        <v>0</v>
      </c>
    </row>
    <row r="30" spans="1:21" s="3" customFormat="1" ht="18" customHeight="1" x14ac:dyDescent="0.2">
      <c r="A30" s="7"/>
      <c r="B30" s="35"/>
      <c r="C30" s="36"/>
      <c r="D30" s="11" t="s">
        <v>22</v>
      </c>
      <c r="E30" s="12">
        <v>156</v>
      </c>
      <c r="F30" s="12">
        <v>92</v>
      </c>
      <c r="G30" s="12">
        <v>180</v>
      </c>
      <c r="H30" s="12">
        <v>0</v>
      </c>
      <c r="I30" s="12">
        <v>35</v>
      </c>
      <c r="J30" s="12">
        <v>29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23</v>
      </c>
      <c r="R30" s="12">
        <v>16</v>
      </c>
      <c r="S30" s="12">
        <v>0</v>
      </c>
      <c r="T30" s="12">
        <v>0</v>
      </c>
      <c r="U30" s="12">
        <v>0</v>
      </c>
    </row>
    <row r="31" spans="1:21" s="3" customFormat="1" ht="18" customHeight="1" x14ac:dyDescent="0.2">
      <c r="A31" s="7"/>
      <c r="B31" s="37">
        <v>12</v>
      </c>
      <c r="C31" s="36" t="s">
        <v>34</v>
      </c>
      <c r="D31" s="10" t="s">
        <v>6</v>
      </c>
      <c r="E31" s="12">
        <v>57</v>
      </c>
      <c r="F31" s="12">
        <v>22</v>
      </c>
      <c r="G31" s="12">
        <v>129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28</v>
      </c>
      <c r="O31" s="12">
        <v>13</v>
      </c>
      <c r="P31" s="12">
        <v>1</v>
      </c>
      <c r="Q31" s="12">
        <v>2</v>
      </c>
      <c r="R31" s="12">
        <v>0</v>
      </c>
      <c r="S31" s="12">
        <v>0</v>
      </c>
      <c r="T31" s="12">
        <v>0</v>
      </c>
      <c r="U31" s="8">
        <v>0</v>
      </c>
    </row>
    <row r="32" spans="1:21" s="3" customFormat="1" ht="18" customHeight="1" x14ac:dyDescent="0.2">
      <c r="A32" s="7"/>
      <c r="B32" s="37"/>
      <c r="C32" s="36"/>
      <c r="D32" s="11" t="s">
        <v>22</v>
      </c>
      <c r="E32" s="12">
        <v>57</v>
      </c>
      <c r="F32" s="12">
        <v>22</v>
      </c>
      <c r="G32" s="12">
        <v>129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2</v>
      </c>
      <c r="R32" s="12">
        <v>0</v>
      </c>
      <c r="S32" s="12">
        <v>0</v>
      </c>
      <c r="T32" s="12">
        <v>0</v>
      </c>
      <c r="U32" s="8">
        <v>0</v>
      </c>
    </row>
    <row r="33" spans="1:21" s="3" customFormat="1" ht="18" customHeight="1" x14ac:dyDescent="0.2">
      <c r="A33" s="7"/>
      <c r="B33" s="32">
        <v>13</v>
      </c>
      <c r="C33" s="36" t="s">
        <v>35</v>
      </c>
      <c r="D33" s="10" t="s">
        <v>6</v>
      </c>
      <c r="E33" s="12">
        <v>502</v>
      </c>
      <c r="F33" s="12">
        <v>311</v>
      </c>
      <c r="G33" s="12">
        <v>930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8">
        <v>0</v>
      </c>
    </row>
    <row r="34" spans="1:21" s="3" customFormat="1" ht="18" customHeight="1" x14ac:dyDescent="0.2">
      <c r="A34" s="7"/>
      <c r="B34" s="32"/>
      <c r="C34" s="36"/>
      <c r="D34" s="11" t="s">
        <v>22</v>
      </c>
      <c r="E34" s="12">
        <v>496</v>
      </c>
      <c r="F34" s="12">
        <v>306</v>
      </c>
      <c r="G34" s="12">
        <v>920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8">
        <v>0</v>
      </c>
    </row>
    <row r="35" spans="1:21" s="3" customFormat="1" ht="18" customHeight="1" x14ac:dyDescent="0.2">
      <c r="A35" s="7"/>
      <c r="B35" s="32">
        <v>14</v>
      </c>
      <c r="C35" s="36" t="s">
        <v>36</v>
      </c>
      <c r="D35" s="10" t="s">
        <v>6</v>
      </c>
      <c r="E35" s="12">
        <v>159</v>
      </c>
      <c r="F35" s="12">
        <v>99</v>
      </c>
      <c r="G35" s="12">
        <v>248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8">
        <v>0</v>
      </c>
    </row>
    <row r="36" spans="1:21" s="3" customFormat="1" ht="18" customHeight="1" x14ac:dyDescent="0.2">
      <c r="A36" s="7"/>
      <c r="B36" s="32"/>
      <c r="C36" s="36"/>
      <c r="D36" s="11" t="s">
        <v>22</v>
      </c>
      <c r="E36" s="12">
        <v>156</v>
      </c>
      <c r="F36" s="12">
        <v>97</v>
      </c>
      <c r="G36" s="12">
        <v>244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8">
        <v>0</v>
      </c>
    </row>
    <row r="37" spans="1:21" s="3" customFormat="1" ht="18" customHeight="1" x14ac:dyDescent="0.2">
      <c r="A37" s="7"/>
      <c r="B37" s="35">
        <v>15</v>
      </c>
      <c r="C37" s="36" t="s">
        <v>37</v>
      </c>
      <c r="D37" s="10" t="s">
        <v>6</v>
      </c>
      <c r="E37" s="12">
        <v>211</v>
      </c>
      <c r="F37" s="12">
        <v>137</v>
      </c>
      <c r="G37" s="12">
        <v>272</v>
      </c>
      <c r="H37" s="12">
        <v>8</v>
      </c>
      <c r="I37" s="12">
        <v>51</v>
      </c>
      <c r="J37" s="12">
        <v>43</v>
      </c>
      <c r="K37" s="12">
        <v>84</v>
      </c>
      <c r="L37" s="12">
        <v>59</v>
      </c>
      <c r="M37" s="12">
        <v>90</v>
      </c>
      <c r="N37" s="12">
        <v>89</v>
      </c>
      <c r="O37" s="12">
        <v>50</v>
      </c>
      <c r="P37" s="12">
        <v>17</v>
      </c>
      <c r="Q37" s="12">
        <v>79</v>
      </c>
      <c r="R37" s="12">
        <v>57</v>
      </c>
      <c r="S37" s="12">
        <v>0</v>
      </c>
      <c r="T37" s="12">
        <v>0</v>
      </c>
      <c r="U37" s="8">
        <v>0</v>
      </c>
    </row>
    <row r="38" spans="1:21" s="3" customFormat="1" ht="18" customHeight="1" x14ac:dyDescent="0.2">
      <c r="A38" s="7"/>
      <c r="B38" s="35"/>
      <c r="C38" s="36"/>
      <c r="D38" s="11" t="s">
        <v>22</v>
      </c>
      <c r="E38" s="12">
        <v>206</v>
      </c>
      <c r="F38" s="12">
        <v>135</v>
      </c>
      <c r="G38" s="12">
        <v>267</v>
      </c>
      <c r="H38" s="12">
        <v>0</v>
      </c>
      <c r="I38" s="12">
        <v>48</v>
      </c>
      <c r="J38" s="12">
        <v>40</v>
      </c>
      <c r="K38" s="12">
        <v>83</v>
      </c>
      <c r="L38" s="12">
        <v>59</v>
      </c>
      <c r="M38" s="12">
        <v>89</v>
      </c>
      <c r="N38" s="12">
        <v>0</v>
      </c>
      <c r="O38" s="12">
        <v>0</v>
      </c>
      <c r="P38" s="12">
        <v>0</v>
      </c>
      <c r="Q38" s="12">
        <v>77</v>
      </c>
      <c r="R38" s="12">
        <v>55</v>
      </c>
      <c r="S38" s="12">
        <v>0</v>
      </c>
      <c r="T38" s="12">
        <v>0</v>
      </c>
      <c r="U38" s="8">
        <v>0</v>
      </c>
    </row>
    <row r="39" spans="1:21" s="3" customFormat="1" ht="18" customHeight="1" x14ac:dyDescent="0.2">
      <c r="A39" s="7"/>
      <c r="B39" s="37">
        <v>16</v>
      </c>
      <c r="C39" s="36" t="s">
        <v>38</v>
      </c>
      <c r="D39" s="10" t="s">
        <v>6</v>
      </c>
      <c r="E39" s="12">
        <v>180</v>
      </c>
      <c r="F39" s="12">
        <v>91</v>
      </c>
      <c r="G39" s="12">
        <v>185</v>
      </c>
      <c r="H39" s="12">
        <v>0</v>
      </c>
      <c r="I39" s="12">
        <v>0</v>
      </c>
      <c r="J39" s="12">
        <v>0</v>
      </c>
      <c r="K39" s="12">
        <v>1</v>
      </c>
      <c r="L39" s="12">
        <v>1</v>
      </c>
      <c r="M39" s="12">
        <v>1</v>
      </c>
      <c r="N39" s="12">
        <v>378</v>
      </c>
      <c r="O39" s="12">
        <v>221</v>
      </c>
      <c r="P39" s="12">
        <v>6</v>
      </c>
      <c r="Q39" s="12">
        <v>28</v>
      </c>
      <c r="R39" s="12">
        <v>17</v>
      </c>
      <c r="S39" s="12">
        <v>0</v>
      </c>
      <c r="T39" s="12">
        <v>0</v>
      </c>
      <c r="U39" s="8">
        <v>0</v>
      </c>
    </row>
    <row r="40" spans="1:21" s="3" customFormat="1" ht="18" customHeight="1" x14ac:dyDescent="0.2">
      <c r="A40" s="1"/>
      <c r="B40" s="37"/>
      <c r="C40" s="36"/>
      <c r="D40" s="11" t="s">
        <v>22</v>
      </c>
      <c r="E40" s="12">
        <v>180</v>
      </c>
      <c r="F40" s="12">
        <v>91</v>
      </c>
      <c r="G40" s="12">
        <v>185</v>
      </c>
      <c r="H40" s="12"/>
      <c r="I40" s="12">
        <v>0</v>
      </c>
      <c r="J40" s="12">
        <v>0</v>
      </c>
      <c r="K40" s="12">
        <v>1</v>
      </c>
      <c r="L40" s="12">
        <v>1</v>
      </c>
      <c r="M40" s="12">
        <v>1</v>
      </c>
      <c r="N40" s="12">
        <v>0</v>
      </c>
      <c r="O40" s="12">
        <v>0</v>
      </c>
      <c r="P40" s="12">
        <v>0</v>
      </c>
      <c r="Q40" s="12">
        <v>28</v>
      </c>
      <c r="R40" s="12">
        <v>17</v>
      </c>
      <c r="S40" s="12">
        <v>0</v>
      </c>
      <c r="T40" s="12">
        <v>0</v>
      </c>
      <c r="U40" s="8">
        <v>0</v>
      </c>
    </row>
    <row r="42" spans="1:21" x14ac:dyDescent="0.2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x14ac:dyDescent="0.25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</sheetData>
  <mergeCells count="54">
    <mergeCell ref="B31:B32"/>
    <mergeCell ref="C31:C32"/>
    <mergeCell ref="B39:B40"/>
    <mergeCell ref="C39:C40"/>
    <mergeCell ref="B33:B34"/>
    <mergeCell ref="C33:C34"/>
    <mergeCell ref="B35:B36"/>
    <mergeCell ref="C35:C36"/>
    <mergeCell ref="B37:B38"/>
    <mergeCell ref="C37:C38"/>
    <mergeCell ref="B25:B26"/>
    <mergeCell ref="C25:C26"/>
    <mergeCell ref="B27:B28"/>
    <mergeCell ref="C27:C28"/>
    <mergeCell ref="B29:B30"/>
    <mergeCell ref="C29:C30"/>
    <mergeCell ref="B19:B20"/>
    <mergeCell ref="C19:C20"/>
    <mergeCell ref="B21:B22"/>
    <mergeCell ref="C21:C22"/>
    <mergeCell ref="B23:B24"/>
    <mergeCell ref="C23:C24"/>
    <mergeCell ref="B13:B14"/>
    <mergeCell ref="C13:C14"/>
    <mergeCell ref="B15:B16"/>
    <mergeCell ref="C15:C16"/>
    <mergeCell ref="B17:B18"/>
    <mergeCell ref="C17:C18"/>
    <mergeCell ref="G5:G6"/>
    <mergeCell ref="H5:H6"/>
    <mergeCell ref="I5:J5"/>
    <mergeCell ref="K5:L5"/>
    <mergeCell ref="M5:M6"/>
    <mergeCell ref="B9:B10"/>
    <mergeCell ref="C9:C10"/>
    <mergeCell ref="B11:B12"/>
    <mergeCell ref="C11:C12"/>
    <mergeCell ref="B7:C8"/>
    <mergeCell ref="T1:U1"/>
    <mergeCell ref="B2:U2"/>
    <mergeCell ref="B4:B6"/>
    <mergeCell ref="C4:D6"/>
    <mergeCell ref="E4:G4"/>
    <mergeCell ref="H4:J4"/>
    <mergeCell ref="K4:M4"/>
    <mergeCell ref="N4:O4"/>
    <mergeCell ref="P4:R4"/>
    <mergeCell ref="S4:U4"/>
    <mergeCell ref="N5:O5"/>
    <mergeCell ref="P5:P6"/>
    <mergeCell ref="Q5:R5"/>
    <mergeCell ref="S5:S6"/>
    <mergeCell ref="T5:U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3"/>
  <sheetViews>
    <sheetView topLeftCell="A4" zoomScale="90" zoomScaleNormal="90" zoomScaleSheetLayoutView="100" workbookViewId="0">
      <selection activeCell="F8" sqref="F8"/>
    </sheetView>
  </sheetViews>
  <sheetFormatPr defaultRowHeight="12.75" x14ac:dyDescent="0.2"/>
  <cols>
    <col min="1" max="1" width="3.28515625" style="41" customWidth="1"/>
    <col min="2" max="2" width="5.42578125" style="41" customWidth="1"/>
    <col min="3" max="3" width="28.28515625" style="41" customWidth="1"/>
    <col min="4" max="24" width="9.7109375" style="41" customWidth="1"/>
    <col min="25" max="258" width="9.140625" style="41"/>
    <col min="259" max="259" width="25.7109375" style="41" customWidth="1"/>
    <col min="260" max="514" width="9.140625" style="41"/>
    <col min="515" max="515" width="25.7109375" style="41" customWidth="1"/>
    <col min="516" max="770" width="9.140625" style="41"/>
    <col min="771" max="771" width="25.7109375" style="41" customWidth="1"/>
    <col min="772" max="1026" width="9.140625" style="41"/>
    <col min="1027" max="1027" width="25.7109375" style="41" customWidth="1"/>
    <col min="1028" max="1282" width="9.140625" style="41"/>
    <col min="1283" max="1283" width="25.7109375" style="41" customWidth="1"/>
    <col min="1284" max="1538" width="9.140625" style="41"/>
    <col min="1539" max="1539" width="25.7109375" style="41" customWidth="1"/>
    <col min="1540" max="1794" width="9.140625" style="41"/>
    <col min="1795" max="1795" width="25.7109375" style="41" customWidth="1"/>
    <col min="1796" max="2050" width="9.140625" style="41"/>
    <col min="2051" max="2051" width="25.7109375" style="41" customWidth="1"/>
    <col min="2052" max="2306" width="9.140625" style="41"/>
    <col min="2307" max="2307" width="25.7109375" style="41" customWidth="1"/>
    <col min="2308" max="2562" width="9.140625" style="41"/>
    <col min="2563" max="2563" width="25.7109375" style="41" customWidth="1"/>
    <col min="2564" max="2818" width="9.140625" style="41"/>
    <col min="2819" max="2819" width="25.7109375" style="41" customWidth="1"/>
    <col min="2820" max="3074" width="9.140625" style="41"/>
    <col min="3075" max="3075" width="25.7109375" style="41" customWidth="1"/>
    <col min="3076" max="3330" width="9.140625" style="41"/>
    <col min="3331" max="3331" width="25.7109375" style="41" customWidth="1"/>
    <col min="3332" max="3586" width="9.140625" style="41"/>
    <col min="3587" max="3587" width="25.7109375" style="41" customWidth="1"/>
    <col min="3588" max="3842" width="9.140625" style="41"/>
    <col min="3843" max="3843" width="25.7109375" style="41" customWidth="1"/>
    <col min="3844" max="4098" width="9.140625" style="41"/>
    <col min="4099" max="4099" width="25.7109375" style="41" customWidth="1"/>
    <col min="4100" max="4354" width="9.140625" style="41"/>
    <col min="4355" max="4355" width="25.7109375" style="41" customWidth="1"/>
    <col min="4356" max="4610" width="9.140625" style="41"/>
    <col min="4611" max="4611" width="25.7109375" style="41" customWidth="1"/>
    <col min="4612" max="4866" width="9.140625" style="41"/>
    <col min="4867" max="4867" width="25.7109375" style="41" customWidth="1"/>
    <col min="4868" max="5122" width="9.140625" style="41"/>
    <col min="5123" max="5123" width="25.7109375" style="41" customWidth="1"/>
    <col min="5124" max="5378" width="9.140625" style="41"/>
    <col min="5379" max="5379" width="25.7109375" style="41" customWidth="1"/>
    <col min="5380" max="5634" width="9.140625" style="41"/>
    <col min="5635" max="5635" width="25.7109375" style="41" customWidth="1"/>
    <col min="5636" max="5890" width="9.140625" style="41"/>
    <col min="5891" max="5891" width="25.7109375" style="41" customWidth="1"/>
    <col min="5892" max="6146" width="9.140625" style="41"/>
    <col min="6147" max="6147" width="25.7109375" style="41" customWidth="1"/>
    <col min="6148" max="6402" width="9.140625" style="41"/>
    <col min="6403" max="6403" width="25.7109375" style="41" customWidth="1"/>
    <col min="6404" max="6658" width="9.140625" style="41"/>
    <col min="6659" max="6659" width="25.7109375" style="41" customWidth="1"/>
    <col min="6660" max="6914" width="9.140625" style="41"/>
    <col min="6915" max="6915" width="25.7109375" style="41" customWidth="1"/>
    <col min="6916" max="7170" width="9.140625" style="41"/>
    <col min="7171" max="7171" width="25.7109375" style="41" customWidth="1"/>
    <col min="7172" max="7426" width="9.140625" style="41"/>
    <col min="7427" max="7427" width="25.7109375" style="41" customWidth="1"/>
    <col min="7428" max="7682" width="9.140625" style="41"/>
    <col min="7683" max="7683" width="25.7109375" style="41" customWidth="1"/>
    <col min="7684" max="7938" width="9.140625" style="41"/>
    <col min="7939" max="7939" width="25.7109375" style="41" customWidth="1"/>
    <col min="7940" max="8194" width="9.140625" style="41"/>
    <col min="8195" max="8195" width="25.7109375" style="41" customWidth="1"/>
    <col min="8196" max="8450" width="9.140625" style="41"/>
    <col min="8451" max="8451" width="25.7109375" style="41" customWidth="1"/>
    <col min="8452" max="8706" width="9.140625" style="41"/>
    <col min="8707" max="8707" width="25.7109375" style="41" customWidth="1"/>
    <col min="8708" max="8962" width="9.140625" style="41"/>
    <col min="8963" max="8963" width="25.7109375" style="41" customWidth="1"/>
    <col min="8964" max="9218" width="9.140625" style="41"/>
    <col min="9219" max="9219" width="25.7109375" style="41" customWidth="1"/>
    <col min="9220" max="9474" width="9.140625" style="41"/>
    <col min="9475" max="9475" width="25.7109375" style="41" customWidth="1"/>
    <col min="9476" max="9730" width="9.140625" style="41"/>
    <col min="9731" max="9731" width="25.7109375" style="41" customWidth="1"/>
    <col min="9732" max="9986" width="9.140625" style="41"/>
    <col min="9987" max="9987" width="25.7109375" style="41" customWidth="1"/>
    <col min="9988" max="10242" width="9.140625" style="41"/>
    <col min="10243" max="10243" width="25.7109375" style="41" customWidth="1"/>
    <col min="10244" max="10498" width="9.140625" style="41"/>
    <col min="10499" max="10499" width="25.7109375" style="41" customWidth="1"/>
    <col min="10500" max="10754" width="9.140625" style="41"/>
    <col min="10755" max="10755" width="25.7109375" style="41" customWidth="1"/>
    <col min="10756" max="11010" width="9.140625" style="41"/>
    <col min="11011" max="11011" width="25.7109375" style="41" customWidth="1"/>
    <col min="11012" max="11266" width="9.140625" style="41"/>
    <col min="11267" max="11267" width="25.7109375" style="41" customWidth="1"/>
    <col min="11268" max="11522" width="9.140625" style="41"/>
    <col min="11523" max="11523" width="25.7109375" style="41" customWidth="1"/>
    <col min="11524" max="11778" width="9.140625" style="41"/>
    <col min="11779" max="11779" width="25.7109375" style="41" customWidth="1"/>
    <col min="11780" max="12034" width="9.140625" style="41"/>
    <col min="12035" max="12035" width="25.7109375" style="41" customWidth="1"/>
    <col min="12036" max="12290" width="9.140625" style="41"/>
    <col min="12291" max="12291" width="25.7109375" style="41" customWidth="1"/>
    <col min="12292" max="12546" width="9.140625" style="41"/>
    <col min="12547" max="12547" width="25.7109375" style="41" customWidth="1"/>
    <col min="12548" max="12802" width="9.140625" style="41"/>
    <col min="12803" max="12803" width="25.7109375" style="41" customWidth="1"/>
    <col min="12804" max="13058" width="9.140625" style="41"/>
    <col min="13059" max="13059" width="25.7109375" style="41" customWidth="1"/>
    <col min="13060" max="13314" width="9.140625" style="41"/>
    <col min="13315" max="13315" width="25.7109375" style="41" customWidth="1"/>
    <col min="13316" max="13570" width="9.140625" style="41"/>
    <col min="13571" max="13571" width="25.7109375" style="41" customWidth="1"/>
    <col min="13572" max="13826" width="9.140625" style="41"/>
    <col min="13827" max="13827" width="25.7109375" style="41" customWidth="1"/>
    <col min="13828" max="14082" width="9.140625" style="41"/>
    <col min="14083" max="14083" width="25.7109375" style="41" customWidth="1"/>
    <col min="14084" max="14338" width="9.140625" style="41"/>
    <col min="14339" max="14339" width="25.7109375" style="41" customWidth="1"/>
    <col min="14340" max="14594" width="9.140625" style="41"/>
    <col min="14595" max="14595" width="25.7109375" style="41" customWidth="1"/>
    <col min="14596" max="14850" width="9.140625" style="41"/>
    <col min="14851" max="14851" width="25.7109375" style="41" customWidth="1"/>
    <col min="14852" max="15106" width="9.140625" style="41"/>
    <col min="15107" max="15107" width="25.7109375" style="41" customWidth="1"/>
    <col min="15108" max="15362" width="9.140625" style="41"/>
    <col min="15363" max="15363" width="25.7109375" style="41" customWidth="1"/>
    <col min="15364" max="15618" width="9.140625" style="41"/>
    <col min="15619" max="15619" width="25.7109375" style="41" customWidth="1"/>
    <col min="15620" max="15874" width="9.140625" style="41"/>
    <col min="15875" max="15875" width="25.7109375" style="41" customWidth="1"/>
    <col min="15876" max="16130" width="9.140625" style="41"/>
    <col min="16131" max="16131" width="25.7109375" style="41" customWidth="1"/>
    <col min="16132" max="16384" width="9.140625" style="41"/>
  </cols>
  <sheetData>
    <row r="1" spans="2:24" ht="15" x14ac:dyDescent="0.2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87" t="s">
        <v>88</v>
      </c>
      <c r="W1" s="87"/>
      <c r="X1" s="87"/>
    </row>
    <row r="2" spans="2:24" ht="22.5" customHeight="1" x14ac:dyDescent="0.2">
      <c r="B2" s="88" t="s">
        <v>89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2:24" ht="15" customHeight="1" x14ac:dyDescent="0.25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2:24" ht="30" customHeight="1" x14ac:dyDescent="0.2">
      <c r="B4" s="89" t="s">
        <v>8</v>
      </c>
      <c r="C4" s="89" t="s">
        <v>0</v>
      </c>
      <c r="D4" s="90" t="s">
        <v>6</v>
      </c>
      <c r="E4" s="91"/>
      <c r="F4" s="92"/>
      <c r="G4" s="93" t="s">
        <v>81</v>
      </c>
      <c r="H4" s="94"/>
      <c r="I4" s="95"/>
      <c r="J4" s="93" t="s">
        <v>90</v>
      </c>
      <c r="K4" s="94"/>
      <c r="L4" s="95"/>
      <c r="M4" s="93" t="s">
        <v>83</v>
      </c>
      <c r="N4" s="94"/>
      <c r="O4" s="95"/>
      <c r="P4" s="93" t="s">
        <v>84</v>
      </c>
      <c r="Q4" s="94"/>
      <c r="R4" s="95"/>
      <c r="S4" s="93" t="s">
        <v>85</v>
      </c>
      <c r="T4" s="94"/>
      <c r="U4" s="95"/>
      <c r="V4" s="93" t="s">
        <v>71</v>
      </c>
      <c r="W4" s="94"/>
      <c r="X4" s="95"/>
    </row>
    <row r="5" spans="2:24" ht="60" customHeight="1" x14ac:dyDescent="0.2">
      <c r="B5" s="89"/>
      <c r="C5" s="89"/>
      <c r="D5" s="96" t="s">
        <v>19</v>
      </c>
      <c r="E5" s="96" t="s">
        <v>20</v>
      </c>
      <c r="F5" s="96" t="s">
        <v>91</v>
      </c>
      <c r="G5" s="96" t="s">
        <v>19</v>
      </c>
      <c r="H5" s="96" t="s">
        <v>20</v>
      </c>
      <c r="I5" s="96" t="s">
        <v>62</v>
      </c>
      <c r="J5" s="96" t="s">
        <v>19</v>
      </c>
      <c r="K5" s="96" t="s">
        <v>20</v>
      </c>
      <c r="L5" s="96" t="s">
        <v>62</v>
      </c>
      <c r="M5" s="96" t="s">
        <v>19</v>
      </c>
      <c r="N5" s="96" t="s">
        <v>20</v>
      </c>
      <c r="O5" s="96" t="s">
        <v>62</v>
      </c>
      <c r="P5" s="96" t="s">
        <v>19</v>
      </c>
      <c r="Q5" s="96" t="s">
        <v>20</v>
      </c>
      <c r="R5" s="96" t="s">
        <v>62</v>
      </c>
      <c r="S5" s="96" t="s">
        <v>19</v>
      </c>
      <c r="T5" s="96" t="s">
        <v>20</v>
      </c>
      <c r="U5" s="96" t="s">
        <v>62</v>
      </c>
      <c r="V5" s="96" t="s">
        <v>19</v>
      </c>
      <c r="W5" s="96" t="s">
        <v>20</v>
      </c>
      <c r="X5" s="96" t="s">
        <v>62</v>
      </c>
    </row>
    <row r="6" spans="2:24" ht="30" customHeight="1" x14ac:dyDescent="0.25">
      <c r="B6" s="93" t="s">
        <v>21</v>
      </c>
      <c r="C6" s="97"/>
      <c r="D6" s="110">
        <f>D7+D8+D9+D10+D11+D12+D13+D14+D15+D16+D17+D18+D19+D20+D21+D22</f>
        <v>404</v>
      </c>
      <c r="E6" s="110">
        <f t="shared" ref="E6:X6" si="0">E7+E8+E9+E10+E11+E12+E13+E14+E15+E16+E17+E18+E19+E20+E21+E22</f>
        <v>212</v>
      </c>
      <c r="F6" s="110">
        <f t="shared" si="0"/>
        <v>448</v>
      </c>
      <c r="G6" s="110">
        <f t="shared" si="0"/>
        <v>100</v>
      </c>
      <c r="H6" s="110">
        <f t="shared" si="0"/>
        <v>49</v>
      </c>
      <c r="I6" s="110">
        <f t="shared" si="0"/>
        <v>109</v>
      </c>
      <c r="J6" s="110">
        <f t="shared" si="0"/>
        <v>104</v>
      </c>
      <c r="K6" s="110">
        <f t="shared" si="0"/>
        <v>68</v>
      </c>
      <c r="L6" s="110">
        <f t="shared" si="0"/>
        <v>115</v>
      </c>
      <c r="M6" s="110">
        <f t="shared" si="0"/>
        <v>53</v>
      </c>
      <c r="N6" s="110">
        <f t="shared" si="0"/>
        <v>23</v>
      </c>
      <c r="O6" s="110">
        <f t="shared" si="0"/>
        <v>60</v>
      </c>
      <c r="P6" s="110">
        <f t="shared" si="0"/>
        <v>44</v>
      </c>
      <c r="Q6" s="110">
        <f t="shared" si="0"/>
        <v>14</v>
      </c>
      <c r="R6" s="110">
        <f t="shared" si="0"/>
        <v>48</v>
      </c>
      <c r="S6" s="110">
        <f t="shared" si="0"/>
        <v>28</v>
      </c>
      <c r="T6" s="110">
        <f t="shared" si="0"/>
        <v>16</v>
      </c>
      <c r="U6" s="110">
        <f t="shared" si="0"/>
        <v>32</v>
      </c>
      <c r="V6" s="110">
        <f t="shared" si="0"/>
        <v>75</v>
      </c>
      <c r="W6" s="110">
        <f t="shared" si="0"/>
        <v>42</v>
      </c>
      <c r="X6" s="110">
        <f t="shared" si="0"/>
        <v>84</v>
      </c>
    </row>
    <row r="7" spans="2:24" ht="45" customHeight="1" x14ac:dyDescent="0.2">
      <c r="B7" s="99">
        <v>1</v>
      </c>
      <c r="C7" s="100" t="s">
        <v>23</v>
      </c>
      <c r="D7" s="111">
        <f>G7+J7+M7+P7+S7+V7</f>
        <v>1</v>
      </c>
      <c r="E7" s="111">
        <f t="shared" ref="E7:F22" si="1">H7+K7+N7+Q7+T7+W7</f>
        <v>1</v>
      </c>
      <c r="F7" s="111">
        <f t="shared" si="1"/>
        <v>2</v>
      </c>
      <c r="G7" s="112">
        <v>0</v>
      </c>
      <c r="H7" s="112">
        <v>0</v>
      </c>
      <c r="I7" s="112">
        <v>0</v>
      </c>
      <c r="J7" s="112">
        <v>0</v>
      </c>
      <c r="K7" s="112">
        <v>0</v>
      </c>
      <c r="L7" s="112">
        <v>0</v>
      </c>
      <c r="M7" s="112">
        <v>0</v>
      </c>
      <c r="N7" s="112">
        <v>0</v>
      </c>
      <c r="O7" s="112">
        <v>0</v>
      </c>
      <c r="P7" s="112">
        <v>0</v>
      </c>
      <c r="Q7" s="112">
        <v>0</v>
      </c>
      <c r="R7" s="112">
        <v>0</v>
      </c>
      <c r="S7" s="112">
        <v>0</v>
      </c>
      <c r="T7" s="112">
        <v>0</v>
      </c>
      <c r="U7" s="112">
        <v>0</v>
      </c>
      <c r="V7" s="112">
        <v>1</v>
      </c>
      <c r="W7" s="112">
        <v>1</v>
      </c>
      <c r="X7" s="112">
        <v>2</v>
      </c>
    </row>
    <row r="8" spans="2:24" ht="45" customHeight="1" x14ac:dyDescent="0.2">
      <c r="B8" s="99">
        <v>2</v>
      </c>
      <c r="C8" s="100" t="s">
        <v>24</v>
      </c>
      <c r="D8" s="111">
        <f t="shared" ref="D8:F22" si="2">G8+J8+M8+P8+S8+V8</f>
        <v>2</v>
      </c>
      <c r="E8" s="111">
        <f t="shared" si="1"/>
        <v>2</v>
      </c>
      <c r="F8" s="111">
        <f t="shared" si="1"/>
        <v>2</v>
      </c>
      <c r="G8" s="112">
        <v>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2">
        <v>0</v>
      </c>
      <c r="O8" s="112">
        <v>0</v>
      </c>
      <c r="P8" s="112">
        <v>0</v>
      </c>
      <c r="Q8" s="112">
        <v>0</v>
      </c>
      <c r="R8" s="112">
        <v>0</v>
      </c>
      <c r="S8" s="112">
        <v>0</v>
      </c>
      <c r="T8" s="112">
        <v>0</v>
      </c>
      <c r="U8" s="112">
        <v>0</v>
      </c>
      <c r="V8" s="112">
        <v>2</v>
      </c>
      <c r="W8" s="112">
        <v>2</v>
      </c>
      <c r="X8" s="112">
        <v>2</v>
      </c>
    </row>
    <row r="9" spans="2:24" ht="45" customHeight="1" x14ac:dyDescent="0.2">
      <c r="B9" s="102">
        <v>3</v>
      </c>
      <c r="C9" s="103" t="s">
        <v>25</v>
      </c>
      <c r="D9" s="111">
        <f t="shared" si="2"/>
        <v>119</v>
      </c>
      <c r="E9" s="111">
        <f t="shared" si="1"/>
        <v>32</v>
      </c>
      <c r="F9" s="111">
        <f t="shared" si="1"/>
        <v>130</v>
      </c>
      <c r="G9" s="112">
        <v>30</v>
      </c>
      <c r="H9" s="112">
        <v>8</v>
      </c>
      <c r="I9" s="112">
        <v>30</v>
      </c>
      <c r="J9" s="112">
        <v>25</v>
      </c>
      <c r="K9" s="112">
        <v>7</v>
      </c>
      <c r="L9" s="112">
        <v>27</v>
      </c>
      <c r="M9" s="112">
        <v>14</v>
      </c>
      <c r="N9" s="112">
        <v>4</v>
      </c>
      <c r="O9" s="112">
        <v>15</v>
      </c>
      <c r="P9" s="112">
        <v>18</v>
      </c>
      <c r="Q9" s="112">
        <v>3</v>
      </c>
      <c r="R9" s="112">
        <v>20</v>
      </c>
      <c r="S9" s="112">
        <v>7</v>
      </c>
      <c r="T9" s="112">
        <v>3</v>
      </c>
      <c r="U9" s="112">
        <v>8</v>
      </c>
      <c r="V9" s="112">
        <v>25</v>
      </c>
      <c r="W9" s="112">
        <v>7</v>
      </c>
      <c r="X9" s="112">
        <v>30</v>
      </c>
    </row>
    <row r="10" spans="2:24" ht="45" customHeight="1" x14ac:dyDescent="0.2">
      <c r="B10" s="104">
        <v>4</v>
      </c>
      <c r="C10" s="103" t="s">
        <v>26</v>
      </c>
      <c r="D10" s="111">
        <f t="shared" si="2"/>
        <v>39</v>
      </c>
      <c r="E10" s="111">
        <f t="shared" si="1"/>
        <v>9</v>
      </c>
      <c r="F10" s="111">
        <f t="shared" si="1"/>
        <v>46</v>
      </c>
      <c r="G10" s="112">
        <v>11</v>
      </c>
      <c r="H10" s="112">
        <v>4</v>
      </c>
      <c r="I10" s="112">
        <v>14</v>
      </c>
      <c r="J10" s="112">
        <v>6</v>
      </c>
      <c r="K10" s="112">
        <v>2</v>
      </c>
      <c r="L10" s="112">
        <v>6</v>
      </c>
      <c r="M10" s="112">
        <v>10</v>
      </c>
      <c r="N10" s="112">
        <v>3</v>
      </c>
      <c r="O10" s="112">
        <v>12</v>
      </c>
      <c r="P10" s="112">
        <v>4</v>
      </c>
      <c r="Q10" s="112">
        <v>0</v>
      </c>
      <c r="R10" s="112">
        <v>4</v>
      </c>
      <c r="S10" s="112">
        <v>2</v>
      </c>
      <c r="T10" s="112">
        <v>0</v>
      </c>
      <c r="U10" s="112">
        <v>2</v>
      </c>
      <c r="V10" s="112">
        <v>6</v>
      </c>
      <c r="W10" s="112">
        <v>0</v>
      </c>
      <c r="X10" s="112">
        <v>8</v>
      </c>
    </row>
    <row r="11" spans="2:24" ht="45" customHeight="1" x14ac:dyDescent="0.2">
      <c r="B11" s="99">
        <v>5</v>
      </c>
      <c r="C11" s="103" t="s">
        <v>27</v>
      </c>
      <c r="D11" s="111">
        <f t="shared" si="2"/>
        <v>86</v>
      </c>
      <c r="E11" s="111">
        <f t="shared" si="1"/>
        <v>51</v>
      </c>
      <c r="F11" s="111">
        <f t="shared" si="1"/>
        <v>100</v>
      </c>
      <c r="G11" s="112">
        <v>23</v>
      </c>
      <c r="H11" s="112">
        <v>8</v>
      </c>
      <c r="I11" s="112">
        <v>28</v>
      </c>
      <c r="J11" s="112">
        <v>33</v>
      </c>
      <c r="K11" s="112">
        <v>24</v>
      </c>
      <c r="L11" s="112">
        <v>39</v>
      </c>
      <c r="M11" s="112">
        <v>13</v>
      </c>
      <c r="N11" s="112">
        <v>7</v>
      </c>
      <c r="O11" s="112">
        <v>14</v>
      </c>
      <c r="P11" s="112">
        <v>5</v>
      </c>
      <c r="Q11" s="112">
        <v>2</v>
      </c>
      <c r="R11" s="112">
        <v>5</v>
      </c>
      <c r="S11" s="112">
        <v>4</v>
      </c>
      <c r="T11" s="112">
        <v>4</v>
      </c>
      <c r="U11" s="112">
        <v>6</v>
      </c>
      <c r="V11" s="112">
        <v>8</v>
      </c>
      <c r="W11" s="112">
        <v>6</v>
      </c>
      <c r="X11" s="112">
        <v>8</v>
      </c>
    </row>
    <row r="12" spans="2:24" ht="45" customHeight="1" x14ac:dyDescent="0.2">
      <c r="B12" s="99">
        <v>6</v>
      </c>
      <c r="C12" s="103" t="s">
        <v>28</v>
      </c>
      <c r="D12" s="111">
        <f t="shared" si="2"/>
        <v>12</v>
      </c>
      <c r="E12" s="111">
        <f t="shared" si="1"/>
        <v>9</v>
      </c>
      <c r="F12" s="111">
        <f t="shared" si="1"/>
        <v>16</v>
      </c>
      <c r="G12" s="112">
        <v>2</v>
      </c>
      <c r="H12" s="112">
        <v>2</v>
      </c>
      <c r="I12" s="112">
        <v>2</v>
      </c>
      <c r="J12" s="112">
        <v>3</v>
      </c>
      <c r="K12" s="112">
        <v>3</v>
      </c>
      <c r="L12" s="112">
        <v>4</v>
      </c>
      <c r="M12" s="112">
        <v>2</v>
      </c>
      <c r="N12" s="112">
        <v>0</v>
      </c>
      <c r="O12" s="112">
        <v>3</v>
      </c>
      <c r="P12" s="112">
        <v>2</v>
      </c>
      <c r="Q12" s="112">
        <v>2</v>
      </c>
      <c r="R12" s="112">
        <v>3</v>
      </c>
      <c r="S12" s="112">
        <v>2</v>
      </c>
      <c r="T12" s="112">
        <v>1</v>
      </c>
      <c r="U12" s="112">
        <v>3</v>
      </c>
      <c r="V12" s="112">
        <v>1</v>
      </c>
      <c r="W12" s="112">
        <v>1</v>
      </c>
      <c r="X12" s="112">
        <v>1</v>
      </c>
    </row>
    <row r="13" spans="2:24" ht="45" customHeight="1" x14ac:dyDescent="0.2">
      <c r="B13" s="102">
        <v>7</v>
      </c>
      <c r="C13" s="103" t="s">
        <v>29</v>
      </c>
      <c r="D13" s="111">
        <f t="shared" si="2"/>
        <v>31</v>
      </c>
      <c r="E13" s="111">
        <f t="shared" si="1"/>
        <v>19</v>
      </c>
      <c r="F13" s="111">
        <f t="shared" si="1"/>
        <v>32</v>
      </c>
      <c r="G13" s="112">
        <v>6</v>
      </c>
      <c r="H13" s="112">
        <v>4</v>
      </c>
      <c r="I13" s="112">
        <v>6</v>
      </c>
      <c r="J13" s="112">
        <v>15</v>
      </c>
      <c r="K13" s="112">
        <v>11</v>
      </c>
      <c r="L13" s="112">
        <v>15</v>
      </c>
      <c r="M13" s="112">
        <v>2</v>
      </c>
      <c r="N13" s="112">
        <v>0</v>
      </c>
      <c r="O13" s="112">
        <v>2</v>
      </c>
      <c r="P13" s="112">
        <v>3</v>
      </c>
      <c r="Q13" s="112">
        <v>1</v>
      </c>
      <c r="R13" s="112">
        <v>4</v>
      </c>
      <c r="S13" s="112">
        <v>1</v>
      </c>
      <c r="T13" s="112">
        <v>0</v>
      </c>
      <c r="U13" s="112">
        <v>1</v>
      </c>
      <c r="V13" s="112">
        <v>4</v>
      </c>
      <c r="W13" s="112">
        <v>3</v>
      </c>
      <c r="X13" s="112">
        <v>4</v>
      </c>
    </row>
    <row r="14" spans="2:24" ht="45" customHeight="1" x14ac:dyDescent="0.2">
      <c r="B14" s="104">
        <v>8</v>
      </c>
      <c r="C14" s="103" t="s">
        <v>30</v>
      </c>
      <c r="D14" s="111">
        <f t="shared" si="2"/>
        <v>4</v>
      </c>
      <c r="E14" s="111">
        <f t="shared" si="1"/>
        <v>4</v>
      </c>
      <c r="F14" s="111">
        <f t="shared" si="1"/>
        <v>4</v>
      </c>
      <c r="G14" s="112">
        <v>1</v>
      </c>
      <c r="H14" s="112">
        <v>1</v>
      </c>
      <c r="I14" s="112">
        <v>1</v>
      </c>
      <c r="J14" s="112">
        <v>1</v>
      </c>
      <c r="K14" s="112">
        <v>1</v>
      </c>
      <c r="L14" s="112">
        <v>1</v>
      </c>
      <c r="M14" s="112">
        <v>2</v>
      </c>
      <c r="N14" s="112">
        <v>2</v>
      </c>
      <c r="O14" s="112">
        <v>2</v>
      </c>
      <c r="P14" s="112">
        <v>0</v>
      </c>
      <c r="Q14" s="112">
        <v>0</v>
      </c>
      <c r="R14" s="112">
        <v>0</v>
      </c>
      <c r="S14" s="112">
        <v>0</v>
      </c>
      <c r="T14" s="112">
        <v>0</v>
      </c>
      <c r="U14" s="112">
        <v>0</v>
      </c>
      <c r="V14" s="112">
        <v>0</v>
      </c>
      <c r="W14" s="112">
        <v>0</v>
      </c>
      <c r="X14" s="112">
        <v>0</v>
      </c>
    </row>
    <row r="15" spans="2:24" ht="45" customHeight="1" x14ac:dyDescent="0.2">
      <c r="B15" s="99">
        <v>9</v>
      </c>
      <c r="C15" s="103" t="s">
        <v>31</v>
      </c>
      <c r="D15" s="111">
        <f t="shared" si="2"/>
        <v>26</v>
      </c>
      <c r="E15" s="111">
        <f t="shared" si="1"/>
        <v>25</v>
      </c>
      <c r="F15" s="111">
        <f t="shared" si="1"/>
        <v>26</v>
      </c>
      <c r="G15" s="112">
        <v>9</v>
      </c>
      <c r="H15" s="112">
        <v>8</v>
      </c>
      <c r="I15" s="112">
        <v>9</v>
      </c>
      <c r="J15" s="112">
        <v>11</v>
      </c>
      <c r="K15" s="112">
        <v>11</v>
      </c>
      <c r="L15" s="112">
        <v>11</v>
      </c>
      <c r="M15" s="112">
        <v>1</v>
      </c>
      <c r="N15" s="112">
        <v>1</v>
      </c>
      <c r="O15" s="112">
        <v>1</v>
      </c>
      <c r="P15" s="112">
        <v>1</v>
      </c>
      <c r="Q15" s="112">
        <v>1</v>
      </c>
      <c r="R15" s="112">
        <v>1</v>
      </c>
      <c r="S15" s="112">
        <v>0</v>
      </c>
      <c r="T15" s="112">
        <v>0</v>
      </c>
      <c r="U15" s="112">
        <v>0</v>
      </c>
      <c r="V15" s="112">
        <v>4</v>
      </c>
      <c r="W15" s="112">
        <v>4</v>
      </c>
      <c r="X15" s="112">
        <v>4</v>
      </c>
    </row>
    <row r="16" spans="2:24" ht="45" customHeight="1" x14ac:dyDescent="0.2">
      <c r="B16" s="99">
        <v>10</v>
      </c>
      <c r="C16" s="103" t="s">
        <v>32</v>
      </c>
      <c r="D16" s="111">
        <f t="shared" si="2"/>
        <v>0</v>
      </c>
      <c r="E16" s="111">
        <f t="shared" si="2"/>
        <v>0</v>
      </c>
      <c r="F16" s="111">
        <f t="shared" si="2"/>
        <v>0</v>
      </c>
      <c r="G16" s="112">
        <v>0</v>
      </c>
      <c r="H16" s="112">
        <v>0</v>
      </c>
      <c r="I16" s="112">
        <v>0</v>
      </c>
      <c r="J16" s="112">
        <v>0</v>
      </c>
      <c r="K16" s="112">
        <v>0</v>
      </c>
      <c r="L16" s="112">
        <v>0</v>
      </c>
      <c r="M16" s="112">
        <v>0</v>
      </c>
      <c r="N16" s="112">
        <v>0</v>
      </c>
      <c r="O16" s="112">
        <v>0</v>
      </c>
      <c r="P16" s="112">
        <v>0</v>
      </c>
      <c r="Q16" s="112">
        <v>0</v>
      </c>
      <c r="R16" s="112">
        <v>0</v>
      </c>
      <c r="S16" s="112">
        <v>0</v>
      </c>
      <c r="T16" s="112">
        <v>0</v>
      </c>
      <c r="U16" s="112">
        <v>0</v>
      </c>
      <c r="V16" s="112">
        <v>0</v>
      </c>
      <c r="W16" s="112">
        <v>0</v>
      </c>
      <c r="X16" s="112">
        <v>0</v>
      </c>
    </row>
    <row r="17" spans="2:24" ht="45" customHeight="1" x14ac:dyDescent="0.2">
      <c r="B17" s="102">
        <v>11</v>
      </c>
      <c r="C17" s="103" t="s">
        <v>33</v>
      </c>
      <c r="D17" s="111">
        <f t="shared" si="2"/>
        <v>0</v>
      </c>
      <c r="E17" s="111">
        <f t="shared" si="2"/>
        <v>0</v>
      </c>
      <c r="F17" s="111">
        <f t="shared" si="2"/>
        <v>0</v>
      </c>
      <c r="G17" s="112">
        <v>0</v>
      </c>
      <c r="H17" s="112">
        <v>0</v>
      </c>
      <c r="I17" s="112">
        <v>0</v>
      </c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112">
        <v>0</v>
      </c>
      <c r="Q17" s="112">
        <v>0</v>
      </c>
      <c r="R17" s="112">
        <v>0</v>
      </c>
      <c r="S17" s="112">
        <v>0</v>
      </c>
      <c r="T17" s="112">
        <v>0</v>
      </c>
      <c r="U17" s="112">
        <v>0</v>
      </c>
      <c r="V17" s="112">
        <v>0</v>
      </c>
      <c r="W17" s="112">
        <v>0</v>
      </c>
      <c r="X17" s="112">
        <v>0</v>
      </c>
    </row>
    <row r="18" spans="2:24" ht="45" customHeight="1" x14ac:dyDescent="0.2">
      <c r="B18" s="104">
        <v>12</v>
      </c>
      <c r="C18" s="103" t="s">
        <v>34</v>
      </c>
      <c r="D18" s="111">
        <f t="shared" si="2"/>
        <v>0</v>
      </c>
      <c r="E18" s="111">
        <f t="shared" si="2"/>
        <v>0</v>
      </c>
      <c r="F18" s="111">
        <f t="shared" si="2"/>
        <v>0</v>
      </c>
      <c r="G18" s="112">
        <v>0</v>
      </c>
      <c r="H18" s="11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112">
        <v>0</v>
      </c>
      <c r="Q18" s="112">
        <v>0</v>
      </c>
      <c r="R18" s="112">
        <v>0</v>
      </c>
      <c r="S18" s="112">
        <v>0</v>
      </c>
      <c r="T18" s="112">
        <v>0</v>
      </c>
      <c r="U18" s="112">
        <v>0</v>
      </c>
      <c r="V18" s="112">
        <v>0</v>
      </c>
      <c r="W18" s="112">
        <v>0</v>
      </c>
      <c r="X18" s="112">
        <v>0</v>
      </c>
    </row>
    <row r="19" spans="2:24" ht="45" customHeight="1" x14ac:dyDescent="0.2">
      <c r="B19" s="99">
        <v>13</v>
      </c>
      <c r="C19" s="103" t="s">
        <v>35</v>
      </c>
      <c r="D19" s="111">
        <f t="shared" si="2"/>
        <v>0</v>
      </c>
      <c r="E19" s="111">
        <f t="shared" si="2"/>
        <v>0</v>
      </c>
      <c r="F19" s="111">
        <f t="shared" si="2"/>
        <v>0</v>
      </c>
      <c r="G19" s="112">
        <v>0</v>
      </c>
      <c r="H19" s="112">
        <v>0</v>
      </c>
      <c r="I19" s="112">
        <v>0</v>
      </c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0</v>
      </c>
      <c r="P19" s="112">
        <v>0</v>
      </c>
      <c r="Q19" s="112">
        <v>0</v>
      </c>
      <c r="R19" s="112">
        <v>0</v>
      </c>
      <c r="S19" s="112">
        <v>0</v>
      </c>
      <c r="T19" s="112">
        <v>0</v>
      </c>
      <c r="U19" s="112">
        <v>0</v>
      </c>
      <c r="V19" s="112">
        <v>0</v>
      </c>
      <c r="W19" s="112">
        <v>0</v>
      </c>
      <c r="X19" s="112">
        <v>0</v>
      </c>
    </row>
    <row r="20" spans="2:24" ht="45" customHeight="1" x14ac:dyDescent="0.2">
      <c r="B20" s="99">
        <v>14</v>
      </c>
      <c r="C20" s="103" t="s">
        <v>36</v>
      </c>
      <c r="D20" s="111">
        <f t="shared" si="2"/>
        <v>0</v>
      </c>
      <c r="E20" s="111">
        <f t="shared" si="1"/>
        <v>0</v>
      </c>
      <c r="F20" s="111">
        <f t="shared" si="1"/>
        <v>0</v>
      </c>
      <c r="G20" s="112">
        <v>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0</v>
      </c>
      <c r="P20" s="112">
        <v>0</v>
      </c>
      <c r="Q20" s="112">
        <v>0</v>
      </c>
      <c r="R20" s="112">
        <v>0</v>
      </c>
      <c r="S20" s="112">
        <v>0</v>
      </c>
      <c r="T20" s="112">
        <v>0</v>
      </c>
      <c r="U20" s="112">
        <v>0</v>
      </c>
      <c r="V20" s="112">
        <v>0</v>
      </c>
      <c r="W20" s="112">
        <v>0</v>
      </c>
      <c r="X20" s="112">
        <v>0</v>
      </c>
    </row>
    <row r="21" spans="2:24" ht="45" customHeight="1" x14ac:dyDescent="0.2">
      <c r="B21" s="102">
        <v>15</v>
      </c>
      <c r="C21" s="103" t="s">
        <v>37</v>
      </c>
      <c r="D21" s="111">
        <f t="shared" si="2"/>
        <v>83</v>
      </c>
      <c r="E21" s="111">
        <f t="shared" si="1"/>
        <v>59</v>
      </c>
      <c r="F21" s="111">
        <f t="shared" si="1"/>
        <v>89</v>
      </c>
      <c r="G21" s="112">
        <v>18</v>
      </c>
      <c r="H21" s="112">
        <v>14</v>
      </c>
      <c r="I21" s="112">
        <v>19</v>
      </c>
      <c r="J21" s="112">
        <v>9</v>
      </c>
      <c r="K21" s="112">
        <v>8</v>
      </c>
      <c r="L21" s="112">
        <v>11</v>
      </c>
      <c r="M21" s="112">
        <v>9</v>
      </c>
      <c r="N21" s="112">
        <v>6</v>
      </c>
      <c r="O21" s="112">
        <v>11</v>
      </c>
      <c r="P21" s="112">
        <v>11</v>
      </c>
      <c r="Q21" s="112">
        <v>5</v>
      </c>
      <c r="R21" s="112">
        <v>11</v>
      </c>
      <c r="S21" s="112">
        <v>12</v>
      </c>
      <c r="T21" s="112">
        <v>8</v>
      </c>
      <c r="U21" s="112">
        <v>12</v>
      </c>
      <c r="V21" s="112">
        <v>24</v>
      </c>
      <c r="W21" s="112">
        <v>18</v>
      </c>
      <c r="X21" s="112">
        <v>25</v>
      </c>
    </row>
    <row r="22" spans="2:24" ht="45" customHeight="1" x14ac:dyDescent="0.2">
      <c r="B22" s="104">
        <v>16</v>
      </c>
      <c r="C22" s="103" t="s">
        <v>38</v>
      </c>
      <c r="D22" s="111">
        <f t="shared" si="2"/>
        <v>1</v>
      </c>
      <c r="E22" s="111">
        <f t="shared" si="1"/>
        <v>1</v>
      </c>
      <c r="F22" s="111">
        <f t="shared" si="1"/>
        <v>1</v>
      </c>
      <c r="G22" s="112">
        <v>0</v>
      </c>
      <c r="H22" s="112">
        <v>0</v>
      </c>
      <c r="I22" s="112">
        <v>0</v>
      </c>
      <c r="J22" s="112">
        <v>1</v>
      </c>
      <c r="K22" s="112">
        <v>1</v>
      </c>
      <c r="L22" s="112">
        <v>1</v>
      </c>
      <c r="M22" s="112">
        <v>0</v>
      </c>
      <c r="N22" s="112">
        <v>0</v>
      </c>
      <c r="O22" s="112">
        <v>0</v>
      </c>
      <c r="P22" s="112">
        <v>0</v>
      </c>
      <c r="Q22" s="112">
        <v>0</v>
      </c>
      <c r="R22" s="112">
        <v>0</v>
      </c>
      <c r="S22" s="112">
        <v>0</v>
      </c>
      <c r="T22" s="112">
        <v>0</v>
      </c>
      <c r="U22" s="112">
        <v>0</v>
      </c>
      <c r="V22" s="112">
        <v>0</v>
      </c>
      <c r="W22" s="112">
        <v>0</v>
      </c>
      <c r="X22" s="112">
        <v>0</v>
      </c>
    </row>
    <row r="23" spans="2:24" x14ac:dyDescent="0.2"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</row>
  </sheetData>
  <mergeCells count="12">
    <mergeCell ref="V4:X4"/>
    <mergeCell ref="B6:C6"/>
    <mergeCell ref="V1:X1"/>
    <mergeCell ref="B2:X2"/>
    <mergeCell ref="B4:B5"/>
    <mergeCell ref="C4:C5"/>
    <mergeCell ref="D4:F4"/>
    <mergeCell ref="G4:I4"/>
    <mergeCell ref="J4:L4"/>
    <mergeCell ref="M4:O4"/>
    <mergeCell ref="P4:R4"/>
    <mergeCell ref="S4:U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0"/>
  <sheetViews>
    <sheetView topLeftCell="A64" zoomScaleNormal="100" workbookViewId="0">
      <selection activeCell="C4" sqref="C4:D5"/>
    </sheetView>
  </sheetViews>
  <sheetFormatPr defaultRowHeight="12.75" x14ac:dyDescent="0.2"/>
  <cols>
    <col min="1" max="1" width="4.7109375" style="41" customWidth="1"/>
    <col min="2" max="2" width="4.42578125" style="41" customWidth="1"/>
    <col min="3" max="3" width="15.42578125" style="41" customWidth="1"/>
    <col min="4" max="4" width="27.5703125" style="41" customWidth="1"/>
    <col min="5" max="10" width="12.7109375" style="41" customWidth="1"/>
    <col min="11" max="256" width="9.140625" style="41"/>
    <col min="257" max="257" width="4.7109375" style="41" customWidth="1"/>
    <col min="258" max="258" width="4.42578125" style="41" customWidth="1"/>
    <col min="259" max="259" width="15.42578125" style="41" customWidth="1"/>
    <col min="260" max="260" width="27.5703125" style="41" customWidth="1"/>
    <col min="261" max="266" width="12.7109375" style="41" customWidth="1"/>
    <col min="267" max="512" width="9.140625" style="41"/>
    <col min="513" max="513" width="4.7109375" style="41" customWidth="1"/>
    <col min="514" max="514" width="4.42578125" style="41" customWidth="1"/>
    <col min="515" max="515" width="15.42578125" style="41" customWidth="1"/>
    <col min="516" max="516" width="27.5703125" style="41" customWidth="1"/>
    <col min="517" max="522" width="12.7109375" style="41" customWidth="1"/>
    <col min="523" max="768" width="9.140625" style="41"/>
    <col min="769" max="769" width="4.7109375" style="41" customWidth="1"/>
    <col min="770" max="770" width="4.42578125" style="41" customWidth="1"/>
    <col min="771" max="771" width="15.42578125" style="41" customWidth="1"/>
    <col min="772" max="772" width="27.5703125" style="41" customWidth="1"/>
    <col min="773" max="778" width="12.7109375" style="41" customWidth="1"/>
    <col min="779" max="1024" width="9.140625" style="41"/>
    <col min="1025" max="1025" width="4.7109375" style="41" customWidth="1"/>
    <col min="1026" max="1026" width="4.42578125" style="41" customWidth="1"/>
    <col min="1027" max="1027" width="15.42578125" style="41" customWidth="1"/>
    <col min="1028" max="1028" width="27.5703125" style="41" customWidth="1"/>
    <col min="1029" max="1034" width="12.7109375" style="41" customWidth="1"/>
    <col min="1035" max="1280" width="9.140625" style="41"/>
    <col min="1281" max="1281" width="4.7109375" style="41" customWidth="1"/>
    <col min="1282" max="1282" width="4.42578125" style="41" customWidth="1"/>
    <col min="1283" max="1283" width="15.42578125" style="41" customWidth="1"/>
    <col min="1284" max="1284" width="27.5703125" style="41" customWidth="1"/>
    <col min="1285" max="1290" width="12.7109375" style="41" customWidth="1"/>
    <col min="1291" max="1536" width="9.140625" style="41"/>
    <col min="1537" max="1537" width="4.7109375" style="41" customWidth="1"/>
    <col min="1538" max="1538" width="4.42578125" style="41" customWidth="1"/>
    <col min="1539" max="1539" width="15.42578125" style="41" customWidth="1"/>
    <col min="1540" max="1540" width="27.5703125" style="41" customWidth="1"/>
    <col min="1541" max="1546" width="12.7109375" style="41" customWidth="1"/>
    <col min="1547" max="1792" width="9.140625" style="41"/>
    <col min="1793" max="1793" width="4.7109375" style="41" customWidth="1"/>
    <col min="1794" max="1794" width="4.42578125" style="41" customWidth="1"/>
    <col min="1795" max="1795" width="15.42578125" style="41" customWidth="1"/>
    <col min="1796" max="1796" width="27.5703125" style="41" customWidth="1"/>
    <col min="1797" max="1802" width="12.7109375" style="41" customWidth="1"/>
    <col min="1803" max="2048" width="9.140625" style="41"/>
    <col min="2049" max="2049" width="4.7109375" style="41" customWidth="1"/>
    <col min="2050" max="2050" width="4.42578125" style="41" customWidth="1"/>
    <col min="2051" max="2051" width="15.42578125" style="41" customWidth="1"/>
    <col min="2052" max="2052" width="27.5703125" style="41" customWidth="1"/>
    <col min="2053" max="2058" width="12.7109375" style="41" customWidth="1"/>
    <col min="2059" max="2304" width="9.140625" style="41"/>
    <col min="2305" max="2305" width="4.7109375" style="41" customWidth="1"/>
    <col min="2306" max="2306" width="4.42578125" style="41" customWidth="1"/>
    <col min="2307" max="2307" width="15.42578125" style="41" customWidth="1"/>
    <col min="2308" max="2308" width="27.5703125" style="41" customWidth="1"/>
    <col min="2309" max="2314" width="12.7109375" style="41" customWidth="1"/>
    <col min="2315" max="2560" width="9.140625" style="41"/>
    <col min="2561" max="2561" width="4.7109375" style="41" customWidth="1"/>
    <col min="2562" max="2562" width="4.42578125" style="41" customWidth="1"/>
    <col min="2563" max="2563" width="15.42578125" style="41" customWidth="1"/>
    <col min="2564" max="2564" width="27.5703125" style="41" customWidth="1"/>
    <col min="2565" max="2570" width="12.7109375" style="41" customWidth="1"/>
    <col min="2571" max="2816" width="9.140625" style="41"/>
    <col min="2817" max="2817" width="4.7109375" style="41" customWidth="1"/>
    <col min="2818" max="2818" width="4.42578125" style="41" customWidth="1"/>
    <col min="2819" max="2819" width="15.42578125" style="41" customWidth="1"/>
    <col min="2820" max="2820" width="27.5703125" style="41" customWidth="1"/>
    <col min="2821" max="2826" width="12.7109375" style="41" customWidth="1"/>
    <col min="2827" max="3072" width="9.140625" style="41"/>
    <col min="3073" max="3073" width="4.7109375" style="41" customWidth="1"/>
    <col min="3074" max="3074" width="4.42578125" style="41" customWidth="1"/>
    <col min="3075" max="3075" width="15.42578125" style="41" customWidth="1"/>
    <col min="3076" max="3076" width="27.5703125" style="41" customWidth="1"/>
    <col min="3077" max="3082" width="12.7109375" style="41" customWidth="1"/>
    <col min="3083" max="3328" width="9.140625" style="41"/>
    <col min="3329" max="3329" width="4.7109375" style="41" customWidth="1"/>
    <col min="3330" max="3330" width="4.42578125" style="41" customWidth="1"/>
    <col min="3331" max="3331" width="15.42578125" style="41" customWidth="1"/>
    <col min="3332" max="3332" width="27.5703125" style="41" customWidth="1"/>
    <col min="3333" max="3338" width="12.7109375" style="41" customWidth="1"/>
    <col min="3339" max="3584" width="9.140625" style="41"/>
    <col min="3585" max="3585" width="4.7109375" style="41" customWidth="1"/>
    <col min="3586" max="3586" width="4.42578125" style="41" customWidth="1"/>
    <col min="3587" max="3587" width="15.42578125" style="41" customWidth="1"/>
    <col min="3588" max="3588" width="27.5703125" style="41" customWidth="1"/>
    <col min="3589" max="3594" width="12.7109375" style="41" customWidth="1"/>
    <col min="3595" max="3840" width="9.140625" style="41"/>
    <col min="3841" max="3841" width="4.7109375" style="41" customWidth="1"/>
    <col min="3842" max="3842" width="4.42578125" style="41" customWidth="1"/>
    <col min="3843" max="3843" width="15.42578125" style="41" customWidth="1"/>
    <col min="3844" max="3844" width="27.5703125" style="41" customWidth="1"/>
    <col min="3845" max="3850" width="12.7109375" style="41" customWidth="1"/>
    <col min="3851" max="4096" width="9.140625" style="41"/>
    <col min="4097" max="4097" width="4.7109375" style="41" customWidth="1"/>
    <col min="4098" max="4098" width="4.42578125" style="41" customWidth="1"/>
    <col min="4099" max="4099" width="15.42578125" style="41" customWidth="1"/>
    <col min="4100" max="4100" width="27.5703125" style="41" customWidth="1"/>
    <col min="4101" max="4106" width="12.7109375" style="41" customWidth="1"/>
    <col min="4107" max="4352" width="9.140625" style="41"/>
    <col min="4353" max="4353" width="4.7109375" style="41" customWidth="1"/>
    <col min="4354" max="4354" width="4.42578125" style="41" customWidth="1"/>
    <col min="4355" max="4355" width="15.42578125" style="41" customWidth="1"/>
    <col min="4356" max="4356" width="27.5703125" style="41" customWidth="1"/>
    <col min="4357" max="4362" width="12.7109375" style="41" customWidth="1"/>
    <col min="4363" max="4608" width="9.140625" style="41"/>
    <col min="4609" max="4609" width="4.7109375" style="41" customWidth="1"/>
    <col min="4610" max="4610" width="4.42578125" style="41" customWidth="1"/>
    <col min="4611" max="4611" width="15.42578125" style="41" customWidth="1"/>
    <col min="4612" max="4612" width="27.5703125" style="41" customWidth="1"/>
    <col min="4613" max="4618" width="12.7109375" style="41" customWidth="1"/>
    <col min="4619" max="4864" width="9.140625" style="41"/>
    <col min="4865" max="4865" width="4.7109375" style="41" customWidth="1"/>
    <col min="4866" max="4866" width="4.42578125" style="41" customWidth="1"/>
    <col min="4867" max="4867" width="15.42578125" style="41" customWidth="1"/>
    <col min="4868" max="4868" width="27.5703125" style="41" customWidth="1"/>
    <col min="4869" max="4874" width="12.7109375" style="41" customWidth="1"/>
    <col min="4875" max="5120" width="9.140625" style="41"/>
    <col min="5121" max="5121" width="4.7109375" style="41" customWidth="1"/>
    <col min="5122" max="5122" width="4.42578125" style="41" customWidth="1"/>
    <col min="5123" max="5123" width="15.42578125" style="41" customWidth="1"/>
    <col min="5124" max="5124" width="27.5703125" style="41" customWidth="1"/>
    <col min="5125" max="5130" width="12.7109375" style="41" customWidth="1"/>
    <col min="5131" max="5376" width="9.140625" style="41"/>
    <col min="5377" max="5377" width="4.7109375" style="41" customWidth="1"/>
    <col min="5378" max="5378" width="4.42578125" style="41" customWidth="1"/>
    <col min="5379" max="5379" width="15.42578125" style="41" customWidth="1"/>
    <col min="5380" max="5380" width="27.5703125" style="41" customWidth="1"/>
    <col min="5381" max="5386" width="12.7109375" style="41" customWidth="1"/>
    <col min="5387" max="5632" width="9.140625" style="41"/>
    <col min="5633" max="5633" width="4.7109375" style="41" customWidth="1"/>
    <col min="5634" max="5634" width="4.42578125" style="41" customWidth="1"/>
    <col min="5635" max="5635" width="15.42578125" style="41" customWidth="1"/>
    <col min="5636" max="5636" width="27.5703125" style="41" customWidth="1"/>
    <col min="5637" max="5642" width="12.7109375" style="41" customWidth="1"/>
    <col min="5643" max="5888" width="9.140625" style="41"/>
    <col min="5889" max="5889" width="4.7109375" style="41" customWidth="1"/>
    <col min="5890" max="5890" width="4.42578125" style="41" customWidth="1"/>
    <col min="5891" max="5891" width="15.42578125" style="41" customWidth="1"/>
    <col min="5892" max="5892" width="27.5703125" style="41" customWidth="1"/>
    <col min="5893" max="5898" width="12.7109375" style="41" customWidth="1"/>
    <col min="5899" max="6144" width="9.140625" style="41"/>
    <col min="6145" max="6145" width="4.7109375" style="41" customWidth="1"/>
    <col min="6146" max="6146" width="4.42578125" style="41" customWidth="1"/>
    <col min="6147" max="6147" width="15.42578125" style="41" customWidth="1"/>
    <col min="6148" max="6148" width="27.5703125" style="41" customWidth="1"/>
    <col min="6149" max="6154" width="12.7109375" style="41" customWidth="1"/>
    <col min="6155" max="6400" width="9.140625" style="41"/>
    <col min="6401" max="6401" width="4.7109375" style="41" customWidth="1"/>
    <col min="6402" max="6402" width="4.42578125" style="41" customWidth="1"/>
    <col min="6403" max="6403" width="15.42578125" style="41" customWidth="1"/>
    <col min="6404" max="6404" width="27.5703125" style="41" customWidth="1"/>
    <col min="6405" max="6410" width="12.7109375" style="41" customWidth="1"/>
    <col min="6411" max="6656" width="9.140625" style="41"/>
    <col min="6657" max="6657" width="4.7109375" style="41" customWidth="1"/>
    <col min="6658" max="6658" width="4.42578125" style="41" customWidth="1"/>
    <col min="6659" max="6659" width="15.42578125" style="41" customWidth="1"/>
    <col min="6660" max="6660" width="27.5703125" style="41" customWidth="1"/>
    <col min="6661" max="6666" width="12.7109375" style="41" customWidth="1"/>
    <col min="6667" max="6912" width="9.140625" style="41"/>
    <col min="6913" max="6913" width="4.7109375" style="41" customWidth="1"/>
    <col min="6914" max="6914" width="4.42578125" style="41" customWidth="1"/>
    <col min="6915" max="6915" width="15.42578125" style="41" customWidth="1"/>
    <col min="6916" max="6916" width="27.5703125" style="41" customWidth="1"/>
    <col min="6917" max="6922" width="12.7109375" style="41" customWidth="1"/>
    <col min="6923" max="7168" width="9.140625" style="41"/>
    <col min="7169" max="7169" width="4.7109375" style="41" customWidth="1"/>
    <col min="7170" max="7170" width="4.42578125" style="41" customWidth="1"/>
    <col min="7171" max="7171" width="15.42578125" style="41" customWidth="1"/>
    <col min="7172" max="7172" width="27.5703125" style="41" customWidth="1"/>
    <col min="7173" max="7178" width="12.7109375" style="41" customWidth="1"/>
    <col min="7179" max="7424" width="9.140625" style="41"/>
    <col min="7425" max="7425" width="4.7109375" style="41" customWidth="1"/>
    <col min="7426" max="7426" width="4.42578125" style="41" customWidth="1"/>
    <col min="7427" max="7427" width="15.42578125" style="41" customWidth="1"/>
    <col min="7428" max="7428" width="27.5703125" style="41" customWidth="1"/>
    <col min="7429" max="7434" width="12.7109375" style="41" customWidth="1"/>
    <col min="7435" max="7680" width="9.140625" style="41"/>
    <col min="7681" max="7681" width="4.7109375" style="41" customWidth="1"/>
    <col min="7682" max="7682" width="4.42578125" style="41" customWidth="1"/>
    <col min="7683" max="7683" width="15.42578125" style="41" customWidth="1"/>
    <col min="7684" max="7684" width="27.5703125" style="41" customWidth="1"/>
    <col min="7685" max="7690" width="12.7109375" style="41" customWidth="1"/>
    <col min="7691" max="7936" width="9.140625" style="41"/>
    <col min="7937" max="7937" width="4.7109375" style="41" customWidth="1"/>
    <col min="7938" max="7938" width="4.42578125" style="41" customWidth="1"/>
    <col min="7939" max="7939" width="15.42578125" style="41" customWidth="1"/>
    <col min="7940" max="7940" width="27.5703125" style="41" customWidth="1"/>
    <col min="7941" max="7946" width="12.7109375" style="41" customWidth="1"/>
    <col min="7947" max="8192" width="9.140625" style="41"/>
    <col min="8193" max="8193" width="4.7109375" style="41" customWidth="1"/>
    <col min="8194" max="8194" width="4.42578125" style="41" customWidth="1"/>
    <col min="8195" max="8195" width="15.42578125" style="41" customWidth="1"/>
    <col min="8196" max="8196" width="27.5703125" style="41" customWidth="1"/>
    <col min="8197" max="8202" width="12.7109375" style="41" customWidth="1"/>
    <col min="8203" max="8448" width="9.140625" style="41"/>
    <col min="8449" max="8449" width="4.7109375" style="41" customWidth="1"/>
    <col min="8450" max="8450" width="4.42578125" style="41" customWidth="1"/>
    <col min="8451" max="8451" width="15.42578125" style="41" customWidth="1"/>
    <col min="8452" max="8452" width="27.5703125" style="41" customWidth="1"/>
    <col min="8453" max="8458" width="12.7109375" style="41" customWidth="1"/>
    <col min="8459" max="8704" width="9.140625" style="41"/>
    <col min="8705" max="8705" width="4.7109375" style="41" customWidth="1"/>
    <col min="8706" max="8706" width="4.42578125" style="41" customWidth="1"/>
    <col min="8707" max="8707" width="15.42578125" style="41" customWidth="1"/>
    <col min="8708" max="8708" width="27.5703125" style="41" customWidth="1"/>
    <col min="8709" max="8714" width="12.7109375" style="41" customWidth="1"/>
    <col min="8715" max="8960" width="9.140625" style="41"/>
    <col min="8961" max="8961" width="4.7109375" style="41" customWidth="1"/>
    <col min="8962" max="8962" width="4.42578125" style="41" customWidth="1"/>
    <col min="8963" max="8963" width="15.42578125" style="41" customWidth="1"/>
    <col min="8964" max="8964" width="27.5703125" style="41" customWidth="1"/>
    <col min="8965" max="8970" width="12.7109375" style="41" customWidth="1"/>
    <col min="8971" max="9216" width="9.140625" style="41"/>
    <col min="9217" max="9217" width="4.7109375" style="41" customWidth="1"/>
    <col min="9218" max="9218" width="4.42578125" style="41" customWidth="1"/>
    <col min="9219" max="9219" width="15.42578125" style="41" customWidth="1"/>
    <col min="9220" max="9220" width="27.5703125" style="41" customWidth="1"/>
    <col min="9221" max="9226" width="12.7109375" style="41" customWidth="1"/>
    <col min="9227" max="9472" width="9.140625" style="41"/>
    <col min="9473" max="9473" width="4.7109375" style="41" customWidth="1"/>
    <col min="9474" max="9474" width="4.42578125" style="41" customWidth="1"/>
    <col min="9475" max="9475" width="15.42578125" style="41" customWidth="1"/>
    <col min="9476" max="9476" width="27.5703125" style="41" customWidth="1"/>
    <col min="9477" max="9482" width="12.7109375" style="41" customWidth="1"/>
    <col min="9483" max="9728" width="9.140625" style="41"/>
    <col min="9729" max="9729" width="4.7109375" style="41" customWidth="1"/>
    <col min="9730" max="9730" width="4.42578125" style="41" customWidth="1"/>
    <col min="9731" max="9731" width="15.42578125" style="41" customWidth="1"/>
    <col min="9732" max="9732" width="27.5703125" style="41" customWidth="1"/>
    <col min="9733" max="9738" width="12.7109375" style="41" customWidth="1"/>
    <col min="9739" max="9984" width="9.140625" style="41"/>
    <col min="9985" max="9985" width="4.7109375" style="41" customWidth="1"/>
    <col min="9986" max="9986" width="4.42578125" style="41" customWidth="1"/>
    <col min="9987" max="9987" width="15.42578125" style="41" customWidth="1"/>
    <col min="9988" max="9988" width="27.5703125" style="41" customWidth="1"/>
    <col min="9989" max="9994" width="12.7109375" style="41" customWidth="1"/>
    <col min="9995" max="10240" width="9.140625" style="41"/>
    <col min="10241" max="10241" width="4.7109375" style="41" customWidth="1"/>
    <col min="10242" max="10242" width="4.42578125" style="41" customWidth="1"/>
    <col min="10243" max="10243" width="15.42578125" style="41" customWidth="1"/>
    <col min="10244" max="10244" width="27.5703125" style="41" customWidth="1"/>
    <col min="10245" max="10250" width="12.7109375" style="41" customWidth="1"/>
    <col min="10251" max="10496" width="9.140625" style="41"/>
    <col min="10497" max="10497" width="4.7109375" style="41" customWidth="1"/>
    <col min="10498" max="10498" width="4.42578125" style="41" customWidth="1"/>
    <col min="10499" max="10499" width="15.42578125" style="41" customWidth="1"/>
    <col min="10500" max="10500" width="27.5703125" style="41" customWidth="1"/>
    <col min="10501" max="10506" width="12.7109375" style="41" customWidth="1"/>
    <col min="10507" max="10752" width="9.140625" style="41"/>
    <col min="10753" max="10753" width="4.7109375" style="41" customWidth="1"/>
    <col min="10754" max="10754" width="4.42578125" style="41" customWidth="1"/>
    <col min="10755" max="10755" width="15.42578125" style="41" customWidth="1"/>
    <col min="10756" max="10756" width="27.5703125" style="41" customWidth="1"/>
    <col min="10757" max="10762" width="12.7109375" style="41" customWidth="1"/>
    <col min="10763" max="11008" width="9.140625" style="41"/>
    <col min="11009" max="11009" width="4.7109375" style="41" customWidth="1"/>
    <col min="11010" max="11010" width="4.42578125" style="41" customWidth="1"/>
    <col min="11011" max="11011" width="15.42578125" style="41" customWidth="1"/>
    <col min="11012" max="11012" width="27.5703125" style="41" customWidth="1"/>
    <col min="11013" max="11018" width="12.7109375" style="41" customWidth="1"/>
    <col min="11019" max="11264" width="9.140625" style="41"/>
    <col min="11265" max="11265" width="4.7109375" style="41" customWidth="1"/>
    <col min="11266" max="11266" width="4.42578125" style="41" customWidth="1"/>
    <col min="11267" max="11267" width="15.42578125" style="41" customWidth="1"/>
    <col min="11268" max="11268" width="27.5703125" style="41" customWidth="1"/>
    <col min="11269" max="11274" width="12.7109375" style="41" customWidth="1"/>
    <col min="11275" max="11520" width="9.140625" style="41"/>
    <col min="11521" max="11521" width="4.7109375" style="41" customWidth="1"/>
    <col min="11522" max="11522" width="4.42578125" style="41" customWidth="1"/>
    <col min="11523" max="11523" width="15.42578125" style="41" customWidth="1"/>
    <col min="11524" max="11524" width="27.5703125" style="41" customWidth="1"/>
    <col min="11525" max="11530" width="12.7109375" style="41" customWidth="1"/>
    <col min="11531" max="11776" width="9.140625" style="41"/>
    <col min="11777" max="11777" width="4.7109375" style="41" customWidth="1"/>
    <col min="11778" max="11778" width="4.42578125" style="41" customWidth="1"/>
    <col min="11779" max="11779" width="15.42578125" style="41" customWidth="1"/>
    <col min="11780" max="11780" width="27.5703125" style="41" customWidth="1"/>
    <col min="11781" max="11786" width="12.7109375" style="41" customWidth="1"/>
    <col min="11787" max="12032" width="9.140625" style="41"/>
    <col min="12033" max="12033" width="4.7109375" style="41" customWidth="1"/>
    <col min="12034" max="12034" width="4.42578125" style="41" customWidth="1"/>
    <col min="12035" max="12035" width="15.42578125" style="41" customWidth="1"/>
    <col min="12036" max="12036" width="27.5703125" style="41" customWidth="1"/>
    <col min="12037" max="12042" width="12.7109375" style="41" customWidth="1"/>
    <col min="12043" max="12288" width="9.140625" style="41"/>
    <col min="12289" max="12289" width="4.7109375" style="41" customWidth="1"/>
    <col min="12290" max="12290" width="4.42578125" style="41" customWidth="1"/>
    <col min="12291" max="12291" width="15.42578125" style="41" customWidth="1"/>
    <col min="12292" max="12292" width="27.5703125" style="41" customWidth="1"/>
    <col min="12293" max="12298" width="12.7109375" style="41" customWidth="1"/>
    <col min="12299" max="12544" width="9.140625" style="41"/>
    <col min="12545" max="12545" width="4.7109375" style="41" customWidth="1"/>
    <col min="12546" max="12546" width="4.42578125" style="41" customWidth="1"/>
    <col min="12547" max="12547" width="15.42578125" style="41" customWidth="1"/>
    <col min="12548" max="12548" width="27.5703125" style="41" customWidth="1"/>
    <col min="12549" max="12554" width="12.7109375" style="41" customWidth="1"/>
    <col min="12555" max="12800" width="9.140625" style="41"/>
    <col min="12801" max="12801" width="4.7109375" style="41" customWidth="1"/>
    <col min="12802" max="12802" width="4.42578125" style="41" customWidth="1"/>
    <col min="12803" max="12803" width="15.42578125" style="41" customWidth="1"/>
    <col min="12804" max="12804" width="27.5703125" style="41" customWidth="1"/>
    <col min="12805" max="12810" width="12.7109375" style="41" customWidth="1"/>
    <col min="12811" max="13056" width="9.140625" style="41"/>
    <col min="13057" max="13057" width="4.7109375" style="41" customWidth="1"/>
    <col min="13058" max="13058" width="4.42578125" style="41" customWidth="1"/>
    <col min="13059" max="13059" width="15.42578125" style="41" customWidth="1"/>
    <col min="13060" max="13060" width="27.5703125" style="41" customWidth="1"/>
    <col min="13061" max="13066" width="12.7109375" style="41" customWidth="1"/>
    <col min="13067" max="13312" width="9.140625" style="41"/>
    <col min="13313" max="13313" width="4.7109375" style="41" customWidth="1"/>
    <col min="13314" max="13314" width="4.42578125" style="41" customWidth="1"/>
    <col min="13315" max="13315" width="15.42578125" style="41" customWidth="1"/>
    <col min="13316" max="13316" width="27.5703125" style="41" customWidth="1"/>
    <col min="13317" max="13322" width="12.7109375" style="41" customWidth="1"/>
    <col min="13323" max="13568" width="9.140625" style="41"/>
    <col min="13569" max="13569" width="4.7109375" style="41" customWidth="1"/>
    <col min="13570" max="13570" width="4.42578125" style="41" customWidth="1"/>
    <col min="13571" max="13571" width="15.42578125" style="41" customWidth="1"/>
    <col min="13572" max="13572" width="27.5703125" style="41" customWidth="1"/>
    <col min="13573" max="13578" width="12.7109375" style="41" customWidth="1"/>
    <col min="13579" max="13824" width="9.140625" style="41"/>
    <col min="13825" max="13825" width="4.7109375" style="41" customWidth="1"/>
    <col min="13826" max="13826" width="4.42578125" style="41" customWidth="1"/>
    <col min="13827" max="13827" width="15.42578125" style="41" customWidth="1"/>
    <col min="13828" max="13828" width="27.5703125" style="41" customWidth="1"/>
    <col min="13829" max="13834" width="12.7109375" style="41" customWidth="1"/>
    <col min="13835" max="14080" width="9.140625" style="41"/>
    <col min="14081" max="14081" width="4.7109375" style="41" customWidth="1"/>
    <col min="14082" max="14082" width="4.42578125" style="41" customWidth="1"/>
    <col min="14083" max="14083" width="15.42578125" style="41" customWidth="1"/>
    <col min="14084" max="14084" width="27.5703125" style="41" customWidth="1"/>
    <col min="14085" max="14090" width="12.7109375" style="41" customWidth="1"/>
    <col min="14091" max="14336" width="9.140625" style="41"/>
    <col min="14337" max="14337" width="4.7109375" style="41" customWidth="1"/>
    <col min="14338" max="14338" width="4.42578125" style="41" customWidth="1"/>
    <col min="14339" max="14339" width="15.42578125" style="41" customWidth="1"/>
    <col min="14340" max="14340" width="27.5703125" style="41" customWidth="1"/>
    <col min="14341" max="14346" width="12.7109375" style="41" customWidth="1"/>
    <col min="14347" max="14592" width="9.140625" style="41"/>
    <col min="14593" max="14593" width="4.7109375" style="41" customWidth="1"/>
    <col min="14594" max="14594" width="4.42578125" style="41" customWidth="1"/>
    <col min="14595" max="14595" width="15.42578125" style="41" customWidth="1"/>
    <col min="14596" max="14596" width="27.5703125" style="41" customWidth="1"/>
    <col min="14597" max="14602" width="12.7109375" style="41" customWidth="1"/>
    <col min="14603" max="14848" width="9.140625" style="41"/>
    <col min="14849" max="14849" width="4.7109375" style="41" customWidth="1"/>
    <col min="14850" max="14850" width="4.42578125" style="41" customWidth="1"/>
    <col min="14851" max="14851" width="15.42578125" style="41" customWidth="1"/>
    <col min="14852" max="14852" width="27.5703125" style="41" customWidth="1"/>
    <col min="14853" max="14858" width="12.7109375" style="41" customWidth="1"/>
    <col min="14859" max="15104" width="9.140625" style="41"/>
    <col min="15105" max="15105" width="4.7109375" style="41" customWidth="1"/>
    <col min="15106" max="15106" width="4.42578125" style="41" customWidth="1"/>
    <col min="15107" max="15107" width="15.42578125" style="41" customWidth="1"/>
    <col min="15108" max="15108" width="27.5703125" style="41" customWidth="1"/>
    <col min="15109" max="15114" width="12.7109375" style="41" customWidth="1"/>
    <col min="15115" max="15360" width="9.140625" style="41"/>
    <col min="15361" max="15361" width="4.7109375" style="41" customWidth="1"/>
    <col min="15362" max="15362" width="4.42578125" style="41" customWidth="1"/>
    <col min="15363" max="15363" width="15.42578125" style="41" customWidth="1"/>
    <col min="15364" max="15364" width="27.5703125" style="41" customWidth="1"/>
    <col min="15365" max="15370" width="12.7109375" style="41" customWidth="1"/>
    <col min="15371" max="15616" width="9.140625" style="41"/>
    <col min="15617" max="15617" width="4.7109375" style="41" customWidth="1"/>
    <col min="15618" max="15618" width="4.42578125" style="41" customWidth="1"/>
    <col min="15619" max="15619" width="15.42578125" style="41" customWidth="1"/>
    <col min="15620" max="15620" width="27.5703125" style="41" customWidth="1"/>
    <col min="15621" max="15626" width="12.7109375" style="41" customWidth="1"/>
    <col min="15627" max="15872" width="9.140625" style="41"/>
    <col min="15873" max="15873" width="4.7109375" style="41" customWidth="1"/>
    <col min="15874" max="15874" width="4.42578125" style="41" customWidth="1"/>
    <col min="15875" max="15875" width="15.42578125" style="41" customWidth="1"/>
    <col min="15876" max="15876" width="27.5703125" style="41" customWidth="1"/>
    <col min="15877" max="15882" width="12.7109375" style="41" customWidth="1"/>
    <col min="15883" max="16128" width="9.140625" style="41"/>
    <col min="16129" max="16129" width="4.7109375" style="41" customWidth="1"/>
    <col min="16130" max="16130" width="4.42578125" style="41" customWidth="1"/>
    <col min="16131" max="16131" width="15.42578125" style="41" customWidth="1"/>
    <col min="16132" max="16132" width="27.5703125" style="41" customWidth="1"/>
    <col min="16133" max="16138" width="12.7109375" style="41" customWidth="1"/>
    <col min="16139" max="16384" width="9.140625" style="41"/>
  </cols>
  <sheetData>
    <row r="1" spans="2:10" ht="15" x14ac:dyDescent="0.2">
      <c r="B1" s="39"/>
      <c r="C1" s="39"/>
      <c r="D1" s="39"/>
      <c r="E1" s="39"/>
      <c r="F1" s="39"/>
      <c r="G1" s="39"/>
      <c r="H1" s="113"/>
      <c r="I1" s="113"/>
      <c r="J1" s="114" t="s">
        <v>92</v>
      </c>
    </row>
    <row r="2" spans="2:10" ht="15" x14ac:dyDescent="0.2">
      <c r="B2" s="115" t="s">
        <v>93</v>
      </c>
      <c r="C2" s="116"/>
      <c r="D2" s="116"/>
      <c r="E2" s="116"/>
      <c r="F2" s="116"/>
      <c r="G2" s="116"/>
      <c r="H2" s="116"/>
      <c r="I2" s="116"/>
      <c r="J2" s="117"/>
    </row>
    <row r="3" spans="2:10" x14ac:dyDescent="0.2">
      <c r="B3" s="118"/>
      <c r="C3" s="118"/>
      <c r="D3" s="118"/>
      <c r="E3" s="118"/>
      <c r="F3" s="118"/>
      <c r="G3" s="118"/>
      <c r="H3" s="118"/>
      <c r="I3" s="118"/>
      <c r="J3" s="118"/>
    </row>
    <row r="4" spans="2:10" ht="14.25" customHeight="1" x14ac:dyDescent="0.2">
      <c r="B4" s="89" t="s">
        <v>94</v>
      </c>
      <c r="C4" s="89" t="s">
        <v>95</v>
      </c>
      <c r="D4" s="119"/>
      <c r="E4" s="89" t="s">
        <v>96</v>
      </c>
      <c r="F4" s="89"/>
      <c r="G4" s="89"/>
      <c r="H4" s="89"/>
      <c r="I4" s="89"/>
      <c r="J4" s="89"/>
    </row>
    <row r="5" spans="2:10" ht="75" x14ac:dyDescent="0.2">
      <c r="B5" s="119"/>
      <c r="C5" s="119"/>
      <c r="D5" s="119"/>
      <c r="E5" s="96" t="s">
        <v>97</v>
      </c>
      <c r="F5" s="96" t="s">
        <v>98</v>
      </c>
      <c r="G5" s="96" t="s">
        <v>99</v>
      </c>
      <c r="H5" s="96" t="s">
        <v>100</v>
      </c>
      <c r="I5" s="96" t="s">
        <v>101</v>
      </c>
      <c r="J5" s="96" t="s">
        <v>102</v>
      </c>
    </row>
    <row r="6" spans="2:10" ht="16.5" customHeight="1" x14ac:dyDescent="0.2">
      <c r="B6" s="89" t="s">
        <v>21</v>
      </c>
      <c r="C6" s="120"/>
      <c r="D6" s="121" t="s">
        <v>103</v>
      </c>
      <c r="E6" s="98">
        <f t="shared" ref="E6:J9" si="0">E10+E14+E18+E22+E26+E30+E34+E38+E42+E46+E50+E54+E58+E62</f>
        <v>462</v>
      </c>
      <c r="F6" s="98">
        <f t="shared" si="0"/>
        <v>457</v>
      </c>
      <c r="G6" s="98">
        <f t="shared" si="0"/>
        <v>21</v>
      </c>
      <c r="H6" s="98">
        <f t="shared" si="0"/>
        <v>216</v>
      </c>
      <c r="I6" s="98">
        <f t="shared" si="0"/>
        <v>202</v>
      </c>
      <c r="J6" s="98">
        <f>J10+J14+J18+J22+J26+J30+J34+J38+J42+J46+J50+J54+J58+J62</f>
        <v>44</v>
      </c>
    </row>
    <row r="7" spans="2:10" ht="16.5" customHeight="1" x14ac:dyDescent="0.2">
      <c r="B7" s="89"/>
      <c r="C7" s="120"/>
      <c r="D7" s="121" t="s">
        <v>104</v>
      </c>
      <c r="E7" s="98">
        <f t="shared" si="0"/>
        <v>156</v>
      </c>
      <c r="F7" s="98">
        <f t="shared" si="0"/>
        <v>153</v>
      </c>
      <c r="G7" s="98">
        <f t="shared" si="0"/>
        <v>8</v>
      </c>
      <c r="H7" s="98">
        <f t="shared" si="0"/>
        <v>56</v>
      </c>
      <c r="I7" s="98">
        <f t="shared" si="0"/>
        <v>84</v>
      </c>
      <c r="J7" s="98">
        <f t="shared" si="0"/>
        <v>16</v>
      </c>
    </row>
    <row r="8" spans="2:10" ht="16.5" customHeight="1" x14ac:dyDescent="0.2">
      <c r="B8" s="89"/>
      <c r="C8" s="120"/>
      <c r="D8" s="121" t="s">
        <v>105</v>
      </c>
      <c r="E8" s="98">
        <f t="shared" si="0"/>
        <v>435</v>
      </c>
      <c r="F8" s="98">
        <f t="shared" si="0"/>
        <v>432</v>
      </c>
      <c r="G8" s="98">
        <f t="shared" si="0"/>
        <v>21</v>
      </c>
      <c r="H8" s="98">
        <f t="shared" si="0"/>
        <v>196</v>
      </c>
      <c r="I8" s="98">
        <f t="shared" si="0"/>
        <v>198</v>
      </c>
      <c r="J8" s="98">
        <f t="shared" si="0"/>
        <v>41</v>
      </c>
    </row>
    <row r="9" spans="2:10" ht="16.5" customHeight="1" x14ac:dyDescent="0.2">
      <c r="B9" s="120"/>
      <c r="C9" s="120"/>
      <c r="D9" s="121" t="s">
        <v>106</v>
      </c>
      <c r="E9" s="98">
        <f t="shared" si="0"/>
        <v>316</v>
      </c>
      <c r="F9" s="98">
        <f t="shared" si="0"/>
        <v>316</v>
      </c>
      <c r="G9" s="98">
        <f t="shared" si="0"/>
        <v>17</v>
      </c>
      <c r="H9" s="98">
        <f t="shared" si="0"/>
        <v>140</v>
      </c>
      <c r="I9" s="98">
        <f t="shared" si="0"/>
        <v>144</v>
      </c>
      <c r="J9" s="98">
        <f t="shared" si="0"/>
        <v>31</v>
      </c>
    </row>
    <row r="10" spans="2:10" ht="16.5" customHeight="1" x14ac:dyDescent="0.2">
      <c r="B10" s="122">
        <v>1</v>
      </c>
      <c r="C10" s="123" t="s">
        <v>25</v>
      </c>
      <c r="D10" s="124" t="s">
        <v>103</v>
      </c>
      <c r="E10" s="112">
        <v>106</v>
      </c>
      <c r="F10" s="112">
        <v>106</v>
      </c>
      <c r="G10" s="112">
        <v>9</v>
      </c>
      <c r="H10" s="112">
        <v>27</v>
      </c>
      <c r="I10" s="112">
        <v>79</v>
      </c>
      <c r="J10" s="112">
        <v>0</v>
      </c>
    </row>
    <row r="11" spans="2:10" ht="16.5" customHeight="1" x14ac:dyDescent="0.2">
      <c r="B11" s="122"/>
      <c r="C11" s="123"/>
      <c r="D11" s="124" t="s">
        <v>104</v>
      </c>
      <c r="E11" s="112">
        <v>37</v>
      </c>
      <c r="F11" s="112">
        <v>37</v>
      </c>
      <c r="G11" s="112">
        <v>2</v>
      </c>
      <c r="H11" s="112">
        <v>6</v>
      </c>
      <c r="I11" s="112">
        <v>31</v>
      </c>
      <c r="J11" s="112">
        <v>0</v>
      </c>
    </row>
    <row r="12" spans="2:10" ht="16.5" customHeight="1" x14ac:dyDescent="0.2">
      <c r="B12" s="122"/>
      <c r="C12" s="123"/>
      <c r="D12" s="124" t="s">
        <v>105</v>
      </c>
      <c r="E12" s="112">
        <v>96</v>
      </c>
      <c r="F12" s="112">
        <v>96</v>
      </c>
      <c r="G12" s="112">
        <v>9</v>
      </c>
      <c r="H12" s="112">
        <v>19</v>
      </c>
      <c r="I12" s="112">
        <v>77</v>
      </c>
      <c r="J12" s="112">
        <v>0</v>
      </c>
    </row>
    <row r="13" spans="2:10" ht="16.5" customHeight="1" x14ac:dyDescent="0.2">
      <c r="B13" s="125"/>
      <c r="C13" s="123"/>
      <c r="D13" s="124" t="s">
        <v>106</v>
      </c>
      <c r="E13" s="112">
        <v>62</v>
      </c>
      <c r="F13" s="112">
        <v>62</v>
      </c>
      <c r="G13" s="112">
        <v>7</v>
      </c>
      <c r="H13" s="112">
        <v>17</v>
      </c>
      <c r="I13" s="112">
        <v>45</v>
      </c>
      <c r="J13" s="112">
        <v>0</v>
      </c>
    </row>
    <row r="14" spans="2:10" ht="16.5" customHeight="1" x14ac:dyDescent="0.2">
      <c r="B14" s="126">
        <v>2</v>
      </c>
      <c r="C14" s="123" t="s">
        <v>26</v>
      </c>
      <c r="D14" s="124" t="s">
        <v>103</v>
      </c>
      <c r="E14" s="112">
        <v>37</v>
      </c>
      <c r="F14" s="112">
        <v>37</v>
      </c>
      <c r="G14" s="112">
        <v>1</v>
      </c>
      <c r="H14" s="112">
        <v>18</v>
      </c>
      <c r="I14" s="112">
        <v>19</v>
      </c>
      <c r="J14" s="112">
        <v>0</v>
      </c>
    </row>
    <row r="15" spans="2:10" ht="16.5" customHeight="1" x14ac:dyDescent="0.2">
      <c r="B15" s="126"/>
      <c r="C15" s="123"/>
      <c r="D15" s="124" t="s">
        <v>104</v>
      </c>
      <c r="E15" s="112">
        <v>8</v>
      </c>
      <c r="F15" s="112">
        <v>8</v>
      </c>
      <c r="G15" s="112">
        <v>0</v>
      </c>
      <c r="H15" s="112">
        <v>2</v>
      </c>
      <c r="I15" s="112">
        <v>6</v>
      </c>
      <c r="J15" s="112">
        <v>0</v>
      </c>
    </row>
    <row r="16" spans="2:10" ht="16.5" customHeight="1" x14ac:dyDescent="0.2">
      <c r="B16" s="126"/>
      <c r="C16" s="123"/>
      <c r="D16" s="124" t="s">
        <v>105</v>
      </c>
      <c r="E16" s="112">
        <v>27</v>
      </c>
      <c r="F16" s="112">
        <v>27</v>
      </c>
      <c r="G16" s="112">
        <v>1</v>
      </c>
      <c r="H16" s="112">
        <v>11</v>
      </c>
      <c r="I16" s="112">
        <v>16</v>
      </c>
      <c r="J16" s="112">
        <v>0</v>
      </c>
    </row>
    <row r="17" spans="2:10" ht="16.5" customHeight="1" x14ac:dyDescent="0.2">
      <c r="B17" s="126"/>
      <c r="C17" s="123"/>
      <c r="D17" s="124" t="s">
        <v>106</v>
      </c>
      <c r="E17" s="112">
        <v>20</v>
      </c>
      <c r="F17" s="112">
        <v>20</v>
      </c>
      <c r="G17" s="112">
        <v>0</v>
      </c>
      <c r="H17" s="112">
        <v>11</v>
      </c>
      <c r="I17" s="112">
        <v>9</v>
      </c>
      <c r="J17" s="112">
        <v>0</v>
      </c>
    </row>
    <row r="18" spans="2:10" ht="16.5" customHeight="1" x14ac:dyDescent="0.2">
      <c r="B18" s="125">
        <v>3</v>
      </c>
      <c r="C18" s="123" t="s">
        <v>27</v>
      </c>
      <c r="D18" s="124" t="s">
        <v>103</v>
      </c>
      <c r="E18" s="112">
        <v>29</v>
      </c>
      <c r="F18" s="112">
        <v>28</v>
      </c>
      <c r="G18" s="112">
        <v>2</v>
      </c>
      <c r="H18" s="112">
        <v>0</v>
      </c>
      <c r="I18" s="112">
        <v>15</v>
      </c>
      <c r="J18" s="112">
        <v>14</v>
      </c>
    </row>
    <row r="19" spans="2:10" ht="16.5" customHeight="1" x14ac:dyDescent="0.2">
      <c r="B19" s="125"/>
      <c r="C19" s="123"/>
      <c r="D19" s="124" t="s">
        <v>104</v>
      </c>
      <c r="E19" s="112">
        <v>4</v>
      </c>
      <c r="F19" s="112">
        <v>3</v>
      </c>
      <c r="G19" s="112">
        <v>0</v>
      </c>
      <c r="H19" s="112">
        <v>0</v>
      </c>
      <c r="I19" s="112">
        <v>2</v>
      </c>
      <c r="J19" s="112">
        <v>2</v>
      </c>
    </row>
    <row r="20" spans="2:10" ht="16.5" customHeight="1" x14ac:dyDescent="0.2">
      <c r="B20" s="125"/>
      <c r="C20" s="123"/>
      <c r="D20" s="124" t="s">
        <v>105</v>
      </c>
      <c r="E20" s="112">
        <v>31</v>
      </c>
      <c r="F20" s="112">
        <v>30</v>
      </c>
      <c r="G20" s="112">
        <v>2</v>
      </c>
      <c r="H20" s="112">
        <v>0</v>
      </c>
      <c r="I20" s="112">
        <v>16</v>
      </c>
      <c r="J20" s="112">
        <v>15</v>
      </c>
    </row>
    <row r="21" spans="2:10" ht="16.5" customHeight="1" x14ac:dyDescent="0.2">
      <c r="B21" s="125"/>
      <c r="C21" s="123"/>
      <c r="D21" s="124" t="s">
        <v>106</v>
      </c>
      <c r="E21" s="112">
        <v>24</v>
      </c>
      <c r="F21" s="112">
        <v>24</v>
      </c>
      <c r="G21" s="112">
        <v>2</v>
      </c>
      <c r="H21" s="112">
        <v>0</v>
      </c>
      <c r="I21" s="112">
        <v>13</v>
      </c>
      <c r="J21" s="112">
        <v>11</v>
      </c>
    </row>
    <row r="22" spans="2:10" ht="16.5" customHeight="1" x14ac:dyDescent="0.2">
      <c r="B22" s="125">
        <v>4</v>
      </c>
      <c r="C22" s="123" t="s">
        <v>28</v>
      </c>
      <c r="D22" s="124" t="s">
        <v>103</v>
      </c>
      <c r="E22" s="112">
        <v>42</v>
      </c>
      <c r="F22" s="112">
        <v>38</v>
      </c>
      <c r="G22" s="112">
        <v>0</v>
      </c>
      <c r="H22" s="112">
        <v>18</v>
      </c>
      <c r="I22" s="112">
        <v>24</v>
      </c>
      <c r="J22" s="112">
        <v>0</v>
      </c>
    </row>
    <row r="23" spans="2:10" ht="16.5" customHeight="1" x14ac:dyDescent="0.2">
      <c r="B23" s="125"/>
      <c r="C23" s="123"/>
      <c r="D23" s="124" t="s">
        <v>104</v>
      </c>
      <c r="E23" s="112">
        <v>16</v>
      </c>
      <c r="F23" s="112">
        <v>14</v>
      </c>
      <c r="G23" s="112">
        <v>0</v>
      </c>
      <c r="H23" s="112">
        <v>2</v>
      </c>
      <c r="I23" s="112">
        <v>14</v>
      </c>
      <c r="J23" s="112">
        <v>0</v>
      </c>
    </row>
    <row r="24" spans="2:10" ht="16.5" customHeight="1" x14ac:dyDescent="0.2">
      <c r="B24" s="125"/>
      <c r="C24" s="123"/>
      <c r="D24" s="124" t="s">
        <v>105</v>
      </c>
      <c r="E24" s="112">
        <v>40</v>
      </c>
      <c r="F24" s="112">
        <v>38</v>
      </c>
      <c r="G24" s="112">
        <v>0</v>
      </c>
      <c r="H24" s="112">
        <v>16</v>
      </c>
      <c r="I24" s="112">
        <v>24</v>
      </c>
      <c r="J24" s="112">
        <v>0</v>
      </c>
    </row>
    <row r="25" spans="2:10" ht="16.5" customHeight="1" x14ac:dyDescent="0.2">
      <c r="B25" s="125"/>
      <c r="C25" s="123"/>
      <c r="D25" s="124" t="s">
        <v>106</v>
      </c>
      <c r="E25" s="112">
        <v>38</v>
      </c>
      <c r="F25" s="112">
        <v>38</v>
      </c>
      <c r="G25" s="112">
        <v>0</v>
      </c>
      <c r="H25" s="112">
        <v>14</v>
      </c>
      <c r="I25" s="112">
        <v>24</v>
      </c>
      <c r="J25" s="112">
        <v>0</v>
      </c>
    </row>
    <row r="26" spans="2:10" ht="16.5" customHeight="1" x14ac:dyDescent="0.2">
      <c r="B26" s="122">
        <v>5</v>
      </c>
      <c r="C26" s="123" t="s">
        <v>29</v>
      </c>
      <c r="D26" s="124" t="s">
        <v>103</v>
      </c>
      <c r="E26" s="112">
        <v>68</v>
      </c>
      <c r="F26" s="112">
        <v>68</v>
      </c>
      <c r="G26" s="112">
        <v>1</v>
      </c>
      <c r="H26" s="112">
        <v>23</v>
      </c>
      <c r="I26" s="112">
        <v>40</v>
      </c>
      <c r="J26" s="112">
        <v>5</v>
      </c>
    </row>
    <row r="27" spans="2:10" ht="16.5" customHeight="1" x14ac:dyDescent="0.2">
      <c r="B27" s="122"/>
      <c r="C27" s="123"/>
      <c r="D27" s="124" t="s">
        <v>104</v>
      </c>
      <c r="E27" s="112">
        <v>24</v>
      </c>
      <c r="F27" s="112">
        <v>24</v>
      </c>
      <c r="G27" s="112">
        <v>1</v>
      </c>
      <c r="H27" s="112">
        <v>10</v>
      </c>
      <c r="I27" s="112">
        <v>13</v>
      </c>
      <c r="J27" s="112">
        <v>1</v>
      </c>
    </row>
    <row r="28" spans="2:10" ht="16.5" customHeight="1" x14ac:dyDescent="0.2">
      <c r="B28" s="122"/>
      <c r="C28" s="123"/>
      <c r="D28" s="124" t="s">
        <v>105</v>
      </c>
      <c r="E28" s="112">
        <v>69</v>
      </c>
      <c r="F28" s="112">
        <v>69</v>
      </c>
      <c r="G28" s="112">
        <v>1</v>
      </c>
      <c r="H28" s="112">
        <v>23</v>
      </c>
      <c r="I28" s="112">
        <v>40</v>
      </c>
      <c r="J28" s="112">
        <v>6</v>
      </c>
    </row>
    <row r="29" spans="2:10" ht="16.5" customHeight="1" x14ac:dyDescent="0.2">
      <c r="B29" s="125"/>
      <c r="C29" s="123"/>
      <c r="D29" s="124" t="s">
        <v>106</v>
      </c>
      <c r="E29" s="112">
        <v>65</v>
      </c>
      <c r="F29" s="112">
        <v>65</v>
      </c>
      <c r="G29" s="112">
        <v>1</v>
      </c>
      <c r="H29" s="112">
        <v>21</v>
      </c>
      <c r="I29" s="112">
        <v>39</v>
      </c>
      <c r="J29" s="112">
        <v>5</v>
      </c>
    </row>
    <row r="30" spans="2:10" ht="16.5" customHeight="1" x14ac:dyDescent="0.2">
      <c r="B30" s="126">
        <v>6</v>
      </c>
      <c r="C30" s="123" t="s">
        <v>30</v>
      </c>
      <c r="D30" s="124" t="s">
        <v>103</v>
      </c>
      <c r="E30" s="112">
        <v>7</v>
      </c>
      <c r="F30" s="112">
        <v>7</v>
      </c>
      <c r="G30" s="112">
        <v>0</v>
      </c>
      <c r="H30" s="112">
        <v>0</v>
      </c>
      <c r="I30" s="112">
        <v>7</v>
      </c>
      <c r="J30" s="112">
        <v>0</v>
      </c>
    </row>
    <row r="31" spans="2:10" ht="16.5" customHeight="1" x14ac:dyDescent="0.2">
      <c r="B31" s="126"/>
      <c r="C31" s="123"/>
      <c r="D31" s="124" t="s">
        <v>104</v>
      </c>
      <c r="E31" s="112">
        <v>1</v>
      </c>
      <c r="F31" s="112">
        <v>1</v>
      </c>
      <c r="G31" s="112">
        <v>0</v>
      </c>
      <c r="H31" s="112">
        <v>0</v>
      </c>
      <c r="I31" s="112">
        <v>1</v>
      </c>
      <c r="J31" s="112">
        <v>0</v>
      </c>
    </row>
    <row r="32" spans="2:10" ht="16.5" customHeight="1" x14ac:dyDescent="0.2">
      <c r="B32" s="126"/>
      <c r="C32" s="123"/>
      <c r="D32" s="124" t="s">
        <v>105</v>
      </c>
      <c r="E32" s="112">
        <v>7</v>
      </c>
      <c r="F32" s="112">
        <v>7</v>
      </c>
      <c r="G32" s="112">
        <v>0</v>
      </c>
      <c r="H32" s="112">
        <v>0</v>
      </c>
      <c r="I32" s="112">
        <v>7</v>
      </c>
      <c r="J32" s="112">
        <v>0</v>
      </c>
    </row>
    <row r="33" spans="2:10" ht="16.5" customHeight="1" x14ac:dyDescent="0.2">
      <c r="B33" s="126"/>
      <c r="C33" s="123"/>
      <c r="D33" s="124" t="s">
        <v>106</v>
      </c>
      <c r="E33" s="112">
        <v>0</v>
      </c>
      <c r="F33" s="112">
        <v>0</v>
      </c>
      <c r="G33" s="112">
        <v>0</v>
      </c>
      <c r="H33" s="112">
        <v>0</v>
      </c>
      <c r="I33" s="112">
        <v>0</v>
      </c>
      <c r="J33" s="112">
        <v>0</v>
      </c>
    </row>
    <row r="34" spans="2:10" ht="16.5" customHeight="1" x14ac:dyDescent="0.2">
      <c r="B34" s="125">
        <v>7</v>
      </c>
      <c r="C34" s="123" t="s">
        <v>31</v>
      </c>
      <c r="D34" s="124" t="s">
        <v>103</v>
      </c>
      <c r="E34" s="112">
        <v>23</v>
      </c>
      <c r="F34" s="112">
        <v>23</v>
      </c>
      <c r="G34" s="112">
        <v>3</v>
      </c>
      <c r="H34" s="112">
        <v>7</v>
      </c>
      <c r="I34" s="112">
        <v>8</v>
      </c>
      <c r="J34" s="112">
        <v>8</v>
      </c>
    </row>
    <row r="35" spans="2:10" ht="16.5" customHeight="1" x14ac:dyDescent="0.2">
      <c r="B35" s="125"/>
      <c r="C35" s="123"/>
      <c r="D35" s="124" t="s">
        <v>104</v>
      </c>
      <c r="E35" s="112">
        <v>12</v>
      </c>
      <c r="F35" s="112">
        <v>12</v>
      </c>
      <c r="G35" s="112">
        <v>3</v>
      </c>
      <c r="H35" s="112">
        <v>1</v>
      </c>
      <c r="I35" s="112">
        <v>8</v>
      </c>
      <c r="J35" s="112">
        <v>3</v>
      </c>
    </row>
    <row r="36" spans="2:10" ht="16.5" customHeight="1" x14ac:dyDescent="0.2">
      <c r="B36" s="125"/>
      <c r="C36" s="123"/>
      <c r="D36" s="124" t="s">
        <v>105</v>
      </c>
      <c r="E36" s="112">
        <v>18</v>
      </c>
      <c r="F36" s="112">
        <v>18</v>
      </c>
      <c r="G36" s="112">
        <v>3</v>
      </c>
      <c r="H36" s="112">
        <v>6</v>
      </c>
      <c r="I36" s="112">
        <v>8</v>
      </c>
      <c r="J36" s="112">
        <v>4</v>
      </c>
    </row>
    <row r="37" spans="2:10" ht="16.5" customHeight="1" x14ac:dyDescent="0.2">
      <c r="B37" s="125"/>
      <c r="C37" s="123"/>
      <c r="D37" s="124" t="s">
        <v>106</v>
      </c>
      <c r="E37" s="112">
        <v>16</v>
      </c>
      <c r="F37" s="112">
        <v>16</v>
      </c>
      <c r="G37" s="112">
        <v>3</v>
      </c>
      <c r="H37" s="112">
        <v>4</v>
      </c>
      <c r="I37" s="112">
        <v>7</v>
      </c>
      <c r="J37" s="112">
        <v>4</v>
      </c>
    </row>
    <row r="38" spans="2:10" ht="16.5" customHeight="1" x14ac:dyDescent="0.2">
      <c r="B38" s="125">
        <v>8</v>
      </c>
      <c r="C38" s="123" t="s">
        <v>32</v>
      </c>
      <c r="D38" s="124" t="s">
        <v>103</v>
      </c>
      <c r="E38" s="112">
        <v>5</v>
      </c>
      <c r="F38" s="112">
        <v>5</v>
      </c>
      <c r="G38" s="112">
        <v>0</v>
      </c>
      <c r="H38" s="112">
        <v>3</v>
      </c>
      <c r="I38" s="112">
        <v>0</v>
      </c>
      <c r="J38" s="112">
        <v>2</v>
      </c>
    </row>
    <row r="39" spans="2:10" ht="16.5" customHeight="1" x14ac:dyDescent="0.2">
      <c r="B39" s="125"/>
      <c r="C39" s="123"/>
      <c r="D39" s="124" t="s">
        <v>104</v>
      </c>
      <c r="E39" s="112">
        <v>0</v>
      </c>
      <c r="F39" s="112">
        <v>0</v>
      </c>
      <c r="G39" s="112">
        <v>0</v>
      </c>
      <c r="H39" s="112">
        <v>0</v>
      </c>
      <c r="I39" s="112">
        <v>0</v>
      </c>
      <c r="J39" s="112">
        <v>0</v>
      </c>
    </row>
    <row r="40" spans="2:10" ht="16.5" customHeight="1" x14ac:dyDescent="0.2">
      <c r="B40" s="125"/>
      <c r="C40" s="123"/>
      <c r="D40" s="124" t="s">
        <v>105</v>
      </c>
      <c r="E40" s="112">
        <v>6</v>
      </c>
      <c r="F40" s="112">
        <v>6</v>
      </c>
      <c r="G40" s="112">
        <v>0</v>
      </c>
      <c r="H40" s="112">
        <v>4</v>
      </c>
      <c r="I40" s="112">
        <v>0</v>
      </c>
      <c r="J40" s="112">
        <v>2</v>
      </c>
    </row>
    <row r="41" spans="2:10" ht="16.5" customHeight="1" x14ac:dyDescent="0.2">
      <c r="B41" s="125"/>
      <c r="C41" s="123"/>
      <c r="D41" s="124" t="s">
        <v>106</v>
      </c>
      <c r="E41" s="112">
        <v>4</v>
      </c>
      <c r="F41" s="112">
        <v>4</v>
      </c>
      <c r="G41" s="112">
        <v>0</v>
      </c>
      <c r="H41" s="112">
        <v>2</v>
      </c>
      <c r="I41" s="112">
        <v>0</v>
      </c>
      <c r="J41" s="112">
        <v>2</v>
      </c>
    </row>
    <row r="42" spans="2:10" ht="16.5" customHeight="1" x14ac:dyDescent="0.2">
      <c r="B42" s="122">
        <v>9</v>
      </c>
      <c r="C42" s="123" t="s">
        <v>33</v>
      </c>
      <c r="D42" s="124" t="s">
        <v>103</v>
      </c>
      <c r="E42" s="112">
        <v>17</v>
      </c>
      <c r="F42" s="112">
        <v>17</v>
      </c>
      <c r="G42" s="112">
        <v>1</v>
      </c>
      <c r="H42" s="112">
        <v>17</v>
      </c>
      <c r="I42" s="112">
        <v>0</v>
      </c>
      <c r="J42" s="112">
        <v>0</v>
      </c>
    </row>
    <row r="43" spans="2:10" ht="16.5" customHeight="1" x14ac:dyDescent="0.2">
      <c r="B43" s="122"/>
      <c r="C43" s="123"/>
      <c r="D43" s="124" t="s">
        <v>104</v>
      </c>
      <c r="E43" s="112">
        <v>3</v>
      </c>
      <c r="F43" s="112">
        <v>3</v>
      </c>
      <c r="G43" s="112">
        <v>0</v>
      </c>
      <c r="H43" s="112">
        <v>3</v>
      </c>
      <c r="I43" s="112">
        <v>0</v>
      </c>
      <c r="J43" s="112">
        <v>0</v>
      </c>
    </row>
    <row r="44" spans="2:10" ht="16.5" customHeight="1" x14ac:dyDescent="0.2">
      <c r="B44" s="122"/>
      <c r="C44" s="123"/>
      <c r="D44" s="124" t="s">
        <v>105</v>
      </c>
      <c r="E44" s="112">
        <v>16</v>
      </c>
      <c r="F44" s="112">
        <v>16</v>
      </c>
      <c r="G44" s="112">
        <v>1</v>
      </c>
      <c r="H44" s="112">
        <v>16</v>
      </c>
      <c r="I44" s="112">
        <v>0</v>
      </c>
      <c r="J44" s="112">
        <v>0</v>
      </c>
    </row>
    <row r="45" spans="2:10" ht="16.5" customHeight="1" x14ac:dyDescent="0.2">
      <c r="B45" s="125"/>
      <c r="C45" s="123"/>
      <c r="D45" s="124" t="s">
        <v>106</v>
      </c>
      <c r="E45" s="112">
        <v>10</v>
      </c>
      <c r="F45" s="112">
        <v>10</v>
      </c>
      <c r="G45" s="112">
        <v>1</v>
      </c>
      <c r="H45" s="112">
        <v>10</v>
      </c>
      <c r="I45" s="112">
        <v>0</v>
      </c>
      <c r="J45" s="112">
        <v>0</v>
      </c>
    </row>
    <row r="46" spans="2:10" ht="16.5" customHeight="1" x14ac:dyDescent="0.2">
      <c r="B46" s="126">
        <v>10</v>
      </c>
      <c r="C46" s="123" t="s">
        <v>34</v>
      </c>
      <c r="D46" s="124" t="s">
        <v>103</v>
      </c>
      <c r="E46" s="112">
        <v>44</v>
      </c>
      <c r="F46" s="112">
        <v>44</v>
      </c>
      <c r="G46" s="112">
        <v>1</v>
      </c>
      <c r="H46" s="112">
        <v>44</v>
      </c>
      <c r="I46" s="112">
        <v>0</v>
      </c>
      <c r="J46" s="112">
        <v>1</v>
      </c>
    </row>
    <row r="47" spans="2:10" ht="16.5" customHeight="1" x14ac:dyDescent="0.2">
      <c r="B47" s="126"/>
      <c r="C47" s="123"/>
      <c r="D47" s="124" t="s">
        <v>104</v>
      </c>
      <c r="E47" s="112">
        <v>9</v>
      </c>
      <c r="F47" s="112">
        <v>9</v>
      </c>
      <c r="G47" s="112">
        <v>0</v>
      </c>
      <c r="H47" s="112">
        <v>9</v>
      </c>
      <c r="I47" s="112">
        <v>0</v>
      </c>
      <c r="J47" s="112">
        <v>1</v>
      </c>
    </row>
    <row r="48" spans="2:10" ht="16.5" customHeight="1" x14ac:dyDescent="0.2">
      <c r="B48" s="126"/>
      <c r="C48" s="123"/>
      <c r="D48" s="124" t="s">
        <v>105</v>
      </c>
      <c r="E48" s="112">
        <v>40</v>
      </c>
      <c r="F48" s="112">
        <v>40</v>
      </c>
      <c r="G48" s="112">
        <v>1</v>
      </c>
      <c r="H48" s="112">
        <v>40</v>
      </c>
      <c r="I48" s="112">
        <v>0</v>
      </c>
      <c r="J48" s="112">
        <v>1</v>
      </c>
    </row>
    <row r="49" spans="2:10" ht="16.5" customHeight="1" x14ac:dyDescent="0.2">
      <c r="B49" s="126"/>
      <c r="C49" s="123"/>
      <c r="D49" s="124" t="s">
        <v>106</v>
      </c>
      <c r="E49" s="112">
        <v>18</v>
      </c>
      <c r="F49" s="112">
        <v>18</v>
      </c>
      <c r="G49" s="112">
        <v>1</v>
      </c>
      <c r="H49" s="112">
        <v>18</v>
      </c>
      <c r="I49" s="112">
        <v>0</v>
      </c>
      <c r="J49" s="112">
        <v>1</v>
      </c>
    </row>
    <row r="50" spans="2:10" ht="16.5" customHeight="1" x14ac:dyDescent="0.2">
      <c r="B50" s="125">
        <v>11</v>
      </c>
      <c r="C50" s="123" t="s">
        <v>35</v>
      </c>
      <c r="D50" s="124" t="s">
        <v>103</v>
      </c>
      <c r="E50" s="112">
        <v>37</v>
      </c>
      <c r="F50" s="112">
        <v>37</v>
      </c>
      <c r="G50" s="112">
        <v>1</v>
      </c>
      <c r="H50" s="112">
        <v>26</v>
      </c>
      <c r="I50" s="112">
        <v>0</v>
      </c>
      <c r="J50" s="112">
        <v>10</v>
      </c>
    </row>
    <row r="51" spans="2:10" ht="16.5" customHeight="1" x14ac:dyDescent="0.2">
      <c r="B51" s="125"/>
      <c r="C51" s="123"/>
      <c r="D51" s="124" t="s">
        <v>104</v>
      </c>
      <c r="E51" s="112">
        <v>19</v>
      </c>
      <c r="F51" s="112">
        <v>19</v>
      </c>
      <c r="G51" s="112">
        <v>1</v>
      </c>
      <c r="H51" s="112">
        <v>11</v>
      </c>
      <c r="I51" s="112">
        <v>0</v>
      </c>
      <c r="J51" s="112">
        <v>7</v>
      </c>
    </row>
    <row r="52" spans="2:10" ht="16.5" customHeight="1" x14ac:dyDescent="0.2">
      <c r="B52" s="125"/>
      <c r="C52" s="123"/>
      <c r="D52" s="124" t="s">
        <v>105</v>
      </c>
      <c r="E52" s="112">
        <v>36</v>
      </c>
      <c r="F52" s="112">
        <v>36</v>
      </c>
      <c r="G52" s="112">
        <v>1</v>
      </c>
      <c r="H52" s="112">
        <v>26</v>
      </c>
      <c r="I52" s="112">
        <v>0</v>
      </c>
      <c r="J52" s="112">
        <v>9</v>
      </c>
    </row>
    <row r="53" spans="2:10" ht="16.5" customHeight="1" x14ac:dyDescent="0.2">
      <c r="B53" s="125"/>
      <c r="C53" s="123"/>
      <c r="D53" s="124" t="s">
        <v>106</v>
      </c>
      <c r="E53" s="112">
        <v>28</v>
      </c>
      <c r="F53" s="112">
        <v>28</v>
      </c>
      <c r="G53" s="112">
        <v>1</v>
      </c>
      <c r="H53" s="112">
        <v>21</v>
      </c>
      <c r="I53" s="112">
        <v>0</v>
      </c>
      <c r="J53" s="112">
        <v>6</v>
      </c>
    </row>
    <row r="54" spans="2:10" ht="16.5" customHeight="1" x14ac:dyDescent="0.2">
      <c r="B54" s="125">
        <v>12</v>
      </c>
      <c r="C54" s="123" t="s">
        <v>36</v>
      </c>
      <c r="D54" s="124" t="s">
        <v>103</v>
      </c>
      <c r="E54" s="112">
        <v>8</v>
      </c>
      <c r="F54" s="112">
        <v>8</v>
      </c>
      <c r="G54" s="112">
        <v>2</v>
      </c>
      <c r="H54" s="112">
        <v>5</v>
      </c>
      <c r="I54" s="112">
        <v>0</v>
      </c>
      <c r="J54" s="112">
        <v>3</v>
      </c>
    </row>
    <row r="55" spans="2:10" ht="16.5" customHeight="1" x14ac:dyDescent="0.2">
      <c r="B55" s="125"/>
      <c r="C55" s="123"/>
      <c r="D55" s="124" t="s">
        <v>104</v>
      </c>
      <c r="E55" s="112">
        <v>4</v>
      </c>
      <c r="F55" s="112">
        <v>4</v>
      </c>
      <c r="G55" s="112">
        <v>1</v>
      </c>
      <c r="H55" s="112">
        <v>3</v>
      </c>
      <c r="I55" s="112">
        <v>0</v>
      </c>
      <c r="J55" s="112">
        <v>1</v>
      </c>
    </row>
    <row r="56" spans="2:10" ht="16.5" customHeight="1" x14ac:dyDescent="0.2">
      <c r="B56" s="125"/>
      <c r="C56" s="123"/>
      <c r="D56" s="124" t="s">
        <v>105</v>
      </c>
      <c r="E56" s="112">
        <v>8</v>
      </c>
      <c r="F56" s="112">
        <v>8</v>
      </c>
      <c r="G56" s="112">
        <v>2</v>
      </c>
      <c r="H56" s="112">
        <v>5</v>
      </c>
      <c r="I56" s="112">
        <v>0</v>
      </c>
      <c r="J56" s="112">
        <v>3</v>
      </c>
    </row>
    <row r="57" spans="2:10" ht="16.5" customHeight="1" x14ac:dyDescent="0.2">
      <c r="B57" s="125"/>
      <c r="C57" s="123"/>
      <c r="D57" s="124" t="s">
        <v>106</v>
      </c>
      <c r="E57" s="112">
        <v>5</v>
      </c>
      <c r="F57" s="112">
        <v>5</v>
      </c>
      <c r="G57" s="112">
        <v>1</v>
      </c>
      <c r="H57" s="112">
        <v>4</v>
      </c>
      <c r="I57" s="112">
        <v>0</v>
      </c>
      <c r="J57" s="112">
        <v>1</v>
      </c>
    </row>
    <row r="58" spans="2:10" ht="16.5" customHeight="1" x14ac:dyDescent="0.2">
      <c r="B58" s="122">
        <v>13</v>
      </c>
      <c r="C58" s="123" t="s">
        <v>37</v>
      </c>
      <c r="D58" s="124" t="s">
        <v>103</v>
      </c>
      <c r="E58" s="112">
        <v>15</v>
      </c>
      <c r="F58" s="112">
        <v>15</v>
      </c>
      <c r="G58" s="112">
        <v>0</v>
      </c>
      <c r="H58" s="112">
        <v>4</v>
      </c>
      <c r="I58" s="112">
        <v>10</v>
      </c>
      <c r="J58" s="112">
        <v>1</v>
      </c>
    </row>
    <row r="59" spans="2:10" ht="16.5" customHeight="1" x14ac:dyDescent="0.2">
      <c r="B59" s="122"/>
      <c r="C59" s="123"/>
      <c r="D59" s="124" t="s">
        <v>104</v>
      </c>
      <c r="E59" s="112">
        <v>11</v>
      </c>
      <c r="F59" s="112">
        <v>11</v>
      </c>
      <c r="G59" s="112">
        <v>0</v>
      </c>
      <c r="H59" s="112">
        <v>1</v>
      </c>
      <c r="I59" s="112">
        <v>9</v>
      </c>
      <c r="J59" s="112">
        <v>1</v>
      </c>
    </row>
    <row r="60" spans="2:10" ht="16.5" customHeight="1" x14ac:dyDescent="0.2">
      <c r="B60" s="122"/>
      <c r="C60" s="123"/>
      <c r="D60" s="124" t="s">
        <v>105</v>
      </c>
      <c r="E60" s="112">
        <v>18</v>
      </c>
      <c r="F60" s="112">
        <v>18</v>
      </c>
      <c r="G60" s="112">
        <v>0</v>
      </c>
      <c r="H60" s="112">
        <v>7</v>
      </c>
      <c r="I60" s="112">
        <v>10</v>
      </c>
      <c r="J60" s="112">
        <v>1</v>
      </c>
    </row>
    <row r="61" spans="2:10" ht="16.5" customHeight="1" x14ac:dyDescent="0.2">
      <c r="B61" s="125"/>
      <c r="C61" s="123"/>
      <c r="D61" s="124" t="s">
        <v>106</v>
      </c>
      <c r="E61" s="112">
        <v>12</v>
      </c>
      <c r="F61" s="112">
        <v>12</v>
      </c>
      <c r="G61" s="112">
        <v>0</v>
      </c>
      <c r="H61" s="112">
        <v>4</v>
      </c>
      <c r="I61" s="112">
        <v>7</v>
      </c>
      <c r="J61" s="112">
        <v>1</v>
      </c>
    </row>
    <row r="62" spans="2:10" ht="16.5" customHeight="1" x14ac:dyDescent="0.2">
      <c r="B62" s="126">
        <v>14</v>
      </c>
      <c r="C62" s="123" t="s">
        <v>38</v>
      </c>
      <c r="D62" s="124" t="s">
        <v>103</v>
      </c>
      <c r="E62" s="112">
        <v>24</v>
      </c>
      <c r="F62" s="112">
        <v>24</v>
      </c>
      <c r="G62" s="112">
        <v>0</v>
      </c>
      <c r="H62" s="112">
        <v>24</v>
      </c>
      <c r="I62" s="112">
        <v>0</v>
      </c>
      <c r="J62" s="112">
        <v>0</v>
      </c>
    </row>
    <row r="63" spans="2:10" ht="16.5" customHeight="1" x14ac:dyDescent="0.2">
      <c r="B63" s="126"/>
      <c r="C63" s="123"/>
      <c r="D63" s="124" t="s">
        <v>104</v>
      </c>
      <c r="E63" s="112">
        <v>8</v>
      </c>
      <c r="F63" s="112">
        <v>8</v>
      </c>
      <c r="G63" s="112">
        <v>0</v>
      </c>
      <c r="H63" s="112">
        <v>8</v>
      </c>
      <c r="I63" s="112">
        <v>0</v>
      </c>
      <c r="J63" s="112">
        <v>0</v>
      </c>
    </row>
    <row r="64" spans="2:10" ht="16.5" customHeight="1" x14ac:dyDescent="0.2">
      <c r="B64" s="126"/>
      <c r="C64" s="123"/>
      <c r="D64" s="124" t="s">
        <v>105</v>
      </c>
      <c r="E64" s="112">
        <v>23</v>
      </c>
      <c r="F64" s="112">
        <v>23</v>
      </c>
      <c r="G64" s="112">
        <v>0</v>
      </c>
      <c r="H64" s="112">
        <v>23</v>
      </c>
      <c r="I64" s="112">
        <v>0</v>
      </c>
      <c r="J64" s="112">
        <v>0</v>
      </c>
    </row>
    <row r="65" spans="2:10" ht="16.5" customHeight="1" x14ac:dyDescent="0.2">
      <c r="B65" s="126"/>
      <c r="C65" s="123"/>
      <c r="D65" s="124" t="s">
        <v>106</v>
      </c>
      <c r="E65" s="112">
        <v>14</v>
      </c>
      <c r="F65" s="112">
        <v>14</v>
      </c>
      <c r="G65" s="112">
        <v>0</v>
      </c>
      <c r="H65" s="112">
        <v>14</v>
      </c>
      <c r="I65" s="112">
        <v>0</v>
      </c>
      <c r="J65" s="112">
        <v>0</v>
      </c>
    </row>
    <row r="67" spans="2:10" x14ac:dyDescent="0.2">
      <c r="E67" s="55"/>
      <c r="F67" s="55"/>
      <c r="G67" s="55"/>
      <c r="H67" s="55"/>
      <c r="I67" s="55"/>
      <c r="J67" s="55"/>
    </row>
    <row r="68" spans="2:10" x14ac:dyDescent="0.2">
      <c r="E68" s="55"/>
      <c r="F68" s="55"/>
      <c r="G68" s="55"/>
      <c r="H68" s="55"/>
      <c r="I68" s="55"/>
      <c r="J68" s="55"/>
    </row>
    <row r="69" spans="2:10" x14ac:dyDescent="0.2">
      <c r="E69" s="55"/>
      <c r="F69" s="55"/>
      <c r="G69" s="55"/>
      <c r="H69" s="55"/>
      <c r="I69" s="55"/>
      <c r="J69" s="55"/>
    </row>
    <row r="70" spans="2:10" x14ac:dyDescent="0.2">
      <c r="E70" s="55"/>
      <c r="F70" s="55"/>
      <c r="G70" s="55"/>
      <c r="H70" s="55"/>
      <c r="I70" s="55"/>
      <c r="J70" s="55"/>
    </row>
  </sheetData>
  <mergeCells count="33">
    <mergeCell ref="B62:B65"/>
    <mergeCell ref="C62:C65"/>
    <mergeCell ref="B50:B53"/>
    <mergeCell ref="C50:C53"/>
    <mergeCell ref="B54:B57"/>
    <mergeCell ref="C54:C57"/>
    <mergeCell ref="B58:B61"/>
    <mergeCell ref="C58:C61"/>
    <mergeCell ref="B38:B41"/>
    <mergeCell ref="C38:C41"/>
    <mergeCell ref="B42:B45"/>
    <mergeCell ref="C42:C45"/>
    <mergeCell ref="B46:B49"/>
    <mergeCell ref="C46:C49"/>
    <mergeCell ref="B26:B29"/>
    <mergeCell ref="C26:C29"/>
    <mergeCell ref="B30:B33"/>
    <mergeCell ref="C30:C33"/>
    <mergeCell ref="B34:B37"/>
    <mergeCell ref="C34:C37"/>
    <mergeCell ref="B14:B17"/>
    <mergeCell ref="C14:C17"/>
    <mergeCell ref="B18:B21"/>
    <mergeCell ref="C18:C21"/>
    <mergeCell ref="B22:B25"/>
    <mergeCell ref="C22:C25"/>
    <mergeCell ref="B2:J2"/>
    <mergeCell ref="B4:B5"/>
    <mergeCell ref="C4:D5"/>
    <mergeCell ref="E4:J4"/>
    <mergeCell ref="B6:C9"/>
    <mergeCell ref="B10:B13"/>
    <mergeCell ref="C10:C13"/>
  </mergeCells>
  <pageMargins left="0.59055118110236227" right="0.59055118110236227" top="0.59055118110236227" bottom="0.59055118110236227" header="0.31496062992125984" footer="0.31496062992125984"/>
  <pageSetup paperSize="9" scale="70" fitToWidth="2" fitToHeight="2" orientation="portrait" r:id="rId1"/>
  <rowBreaks count="1" manualBreakCount="1">
    <brk id="53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4"/>
  <sheetViews>
    <sheetView view="pageBreakPreview" zoomScaleNormal="100" zoomScaleSheetLayoutView="100" workbookViewId="0">
      <selection activeCell="I7" sqref="I7"/>
    </sheetView>
  </sheetViews>
  <sheetFormatPr defaultRowHeight="12.75" x14ac:dyDescent="0.2"/>
  <cols>
    <col min="1" max="1" width="3.140625" style="41" customWidth="1"/>
    <col min="2" max="2" width="5.42578125" style="41" customWidth="1"/>
    <col min="3" max="3" width="24.85546875" style="41" customWidth="1"/>
    <col min="4" max="8" width="9.7109375" style="41" customWidth="1"/>
    <col min="9" max="13" width="11.7109375" style="41" customWidth="1"/>
    <col min="14" max="15" width="9.140625" style="84"/>
    <col min="16" max="256" width="9.140625" style="41"/>
    <col min="257" max="257" width="3.140625" style="41" customWidth="1"/>
    <col min="258" max="258" width="5.42578125" style="41" customWidth="1"/>
    <col min="259" max="259" width="24.85546875" style="41" customWidth="1"/>
    <col min="260" max="264" width="9.7109375" style="41" customWidth="1"/>
    <col min="265" max="269" width="11.7109375" style="41" customWidth="1"/>
    <col min="270" max="512" width="9.140625" style="41"/>
    <col min="513" max="513" width="3.140625" style="41" customWidth="1"/>
    <col min="514" max="514" width="5.42578125" style="41" customWidth="1"/>
    <col min="515" max="515" width="24.85546875" style="41" customWidth="1"/>
    <col min="516" max="520" width="9.7109375" style="41" customWidth="1"/>
    <col min="521" max="525" width="11.7109375" style="41" customWidth="1"/>
    <col min="526" max="768" width="9.140625" style="41"/>
    <col min="769" max="769" width="3.140625" style="41" customWidth="1"/>
    <col min="770" max="770" width="5.42578125" style="41" customWidth="1"/>
    <col min="771" max="771" width="24.85546875" style="41" customWidth="1"/>
    <col min="772" max="776" width="9.7109375" style="41" customWidth="1"/>
    <col min="777" max="781" width="11.7109375" style="41" customWidth="1"/>
    <col min="782" max="1024" width="9.140625" style="41"/>
    <col min="1025" max="1025" width="3.140625" style="41" customWidth="1"/>
    <col min="1026" max="1026" width="5.42578125" style="41" customWidth="1"/>
    <col min="1027" max="1027" width="24.85546875" style="41" customWidth="1"/>
    <col min="1028" max="1032" width="9.7109375" style="41" customWidth="1"/>
    <col min="1033" max="1037" width="11.7109375" style="41" customWidth="1"/>
    <col min="1038" max="1280" width="9.140625" style="41"/>
    <col min="1281" max="1281" width="3.140625" style="41" customWidth="1"/>
    <col min="1282" max="1282" width="5.42578125" style="41" customWidth="1"/>
    <col min="1283" max="1283" width="24.85546875" style="41" customWidth="1"/>
    <col min="1284" max="1288" width="9.7109375" style="41" customWidth="1"/>
    <col min="1289" max="1293" width="11.7109375" style="41" customWidth="1"/>
    <col min="1294" max="1536" width="9.140625" style="41"/>
    <col min="1537" max="1537" width="3.140625" style="41" customWidth="1"/>
    <col min="1538" max="1538" width="5.42578125" style="41" customWidth="1"/>
    <col min="1539" max="1539" width="24.85546875" style="41" customWidth="1"/>
    <col min="1540" max="1544" width="9.7109375" style="41" customWidth="1"/>
    <col min="1545" max="1549" width="11.7109375" style="41" customWidth="1"/>
    <col min="1550" max="1792" width="9.140625" style="41"/>
    <col min="1793" max="1793" width="3.140625" style="41" customWidth="1"/>
    <col min="1794" max="1794" width="5.42578125" style="41" customWidth="1"/>
    <col min="1795" max="1795" width="24.85546875" style="41" customWidth="1"/>
    <col min="1796" max="1800" width="9.7109375" style="41" customWidth="1"/>
    <col min="1801" max="1805" width="11.7109375" style="41" customWidth="1"/>
    <col min="1806" max="2048" width="9.140625" style="41"/>
    <col min="2049" max="2049" width="3.140625" style="41" customWidth="1"/>
    <col min="2050" max="2050" width="5.42578125" style="41" customWidth="1"/>
    <col min="2051" max="2051" width="24.85546875" style="41" customWidth="1"/>
    <col min="2052" max="2056" width="9.7109375" style="41" customWidth="1"/>
    <col min="2057" max="2061" width="11.7109375" style="41" customWidth="1"/>
    <col min="2062" max="2304" width="9.140625" style="41"/>
    <col min="2305" max="2305" width="3.140625" style="41" customWidth="1"/>
    <col min="2306" max="2306" width="5.42578125" style="41" customWidth="1"/>
    <col min="2307" max="2307" width="24.85546875" style="41" customWidth="1"/>
    <col min="2308" max="2312" width="9.7109375" style="41" customWidth="1"/>
    <col min="2313" max="2317" width="11.7109375" style="41" customWidth="1"/>
    <col min="2318" max="2560" width="9.140625" style="41"/>
    <col min="2561" max="2561" width="3.140625" style="41" customWidth="1"/>
    <col min="2562" max="2562" width="5.42578125" style="41" customWidth="1"/>
    <col min="2563" max="2563" width="24.85546875" style="41" customWidth="1"/>
    <col min="2564" max="2568" width="9.7109375" style="41" customWidth="1"/>
    <col min="2569" max="2573" width="11.7109375" style="41" customWidth="1"/>
    <col min="2574" max="2816" width="9.140625" style="41"/>
    <col min="2817" max="2817" width="3.140625" style="41" customWidth="1"/>
    <col min="2818" max="2818" width="5.42578125" style="41" customWidth="1"/>
    <col min="2819" max="2819" width="24.85546875" style="41" customWidth="1"/>
    <col min="2820" max="2824" width="9.7109375" style="41" customWidth="1"/>
    <col min="2825" max="2829" width="11.7109375" style="41" customWidth="1"/>
    <col min="2830" max="3072" width="9.140625" style="41"/>
    <col min="3073" max="3073" width="3.140625" style="41" customWidth="1"/>
    <col min="3074" max="3074" width="5.42578125" style="41" customWidth="1"/>
    <col min="3075" max="3075" width="24.85546875" style="41" customWidth="1"/>
    <col min="3076" max="3080" width="9.7109375" style="41" customWidth="1"/>
    <col min="3081" max="3085" width="11.7109375" style="41" customWidth="1"/>
    <col min="3086" max="3328" width="9.140625" style="41"/>
    <col min="3329" max="3329" width="3.140625" style="41" customWidth="1"/>
    <col min="3330" max="3330" width="5.42578125" style="41" customWidth="1"/>
    <col min="3331" max="3331" width="24.85546875" style="41" customWidth="1"/>
    <col min="3332" max="3336" width="9.7109375" style="41" customWidth="1"/>
    <col min="3337" max="3341" width="11.7109375" style="41" customWidth="1"/>
    <col min="3342" max="3584" width="9.140625" style="41"/>
    <col min="3585" max="3585" width="3.140625" style="41" customWidth="1"/>
    <col min="3586" max="3586" width="5.42578125" style="41" customWidth="1"/>
    <col min="3587" max="3587" width="24.85546875" style="41" customWidth="1"/>
    <col min="3588" max="3592" width="9.7109375" style="41" customWidth="1"/>
    <col min="3593" max="3597" width="11.7109375" style="41" customWidth="1"/>
    <col min="3598" max="3840" width="9.140625" style="41"/>
    <col min="3841" max="3841" width="3.140625" style="41" customWidth="1"/>
    <col min="3842" max="3842" width="5.42578125" style="41" customWidth="1"/>
    <col min="3843" max="3843" width="24.85546875" style="41" customWidth="1"/>
    <col min="3844" max="3848" width="9.7109375" style="41" customWidth="1"/>
    <col min="3849" max="3853" width="11.7109375" style="41" customWidth="1"/>
    <col min="3854" max="4096" width="9.140625" style="41"/>
    <col min="4097" max="4097" width="3.140625" style="41" customWidth="1"/>
    <col min="4098" max="4098" width="5.42578125" style="41" customWidth="1"/>
    <col min="4099" max="4099" width="24.85546875" style="41" customWidth="1"/>
    <col min="4100" max="4104" width="9.7109375" style="41" customWidth="1"/>
    <col min="4105" max="4109" width="11.7109375" style="41" customWidth="1"/>
    <col min="4110" max="4352" width="9.140625" style="41"/>
    <col min="4353" max="4353" width="3.140625" style="41" customWidth="1"/>
    <col min="4354" max="4354" width="5.42578125" style="41" customWidth="1"/>
    <col min="4355" max="4355" width="24.85546875" style="41" customWidth="1"/>
    <col min="4356" max="4360" width="9.7109375" style="41" customWidth="1"/>
    <col min="4361" max="4365" width="11.7109375" style="41" customWidth="1"/>
    <col min="4366" max="4608" width="9.140625" style="41"/>
    <col min="4609" max="4609" width="3.140625" style="41" customWidth="1"/>
    <col min="4610" max="4610" width="5.42578125" style="41" customWidth="1"/>
    <col min="4611" max="4611" width="24.85546875" style="41" customWidth="1"/>
    <col min="4612" max="4616" width="9.7109375" style="41" customWidth="1"/>
    <col min="4617" max="4621" width="11.7109375" style="41" customWidth="1"/>
    <col min="4622" max="4864" width="9.140625" style="41"/>
    <col min="4865" max="4865" width="3.140625" style="41" customWidth="1"/>
    <col min="4866" max="4866" width="5.42578125" style="41" customWidth="1"/>
    <col min="4867" max="4867" width="24.85546875" style="41" customWidth="1"/>
    <col min="4868" max="4872" width="9.7109375" style="41" customWidth="1"/>
    <col min="4873" max="4877" width="11.7109375" style="41" customWidth="1"/>
    <col min="4878" max="5120" width="9.140625" style="41"/>
    <col min="5121" max="5121" width="3.140625" style="41" customWidth="1"/>
    <col min="5122" max="5122" width="5.42578125" style="41" customWidth="1"/>
    <col min="5123" max="5123" width="24.85546875" style="41" customWidth="1"/>
    <col min="5124" max="5128" width="9.7109375" style="41" customWidth="1"/>
    <col min="5129" max="5133" width="11.7109375" style="41" customWidth="1"/>
    <col min="5134" max="5376" width="9.140625" style="41"/>
    <col min="5377" max="5377" width="3.140625" style="41" customWidth="1"/>
    <col min="5378" max="5378" width="5.42578125" style="41" customWidth="1"/>
    <col min="5379" max="5379" width="24.85546875" style="41" customWidth="1"/>
    <col min="5380" max="5384" width="9.7109375" style="41" customWidth="1"/>
    <col min="5385" max="5389" width="11.7109375" style="41" customWidth="1"/>
    <col min="5390" max="5632" width="9.140625" style="41"/>
    <col min="5633" max="5633" width="3.140625" style="41" customWidth="1"/>
    <col min="5634" max="5634" width="5.42578125" style="41" customWidth="1"/>
    <col min="5635" max="5635" width="24.85546875" style="41" customWidth="1"/>
    <col min="5636" max="5640" width="9.7109375" style="41" customWidth="1"/>
    <col min="5641" max="5645" width="11.7109375" style="41" customWidth="1"/>
    <col min="5646" max="5888" width="9.140625" style="41"/>
    <col min="5889" max="5889" width="3.140625" style="41" customWidth="1"/>
    <col min="5890" max="5890" width="5.42578125" style="41" customWidth="1"/>
    <col min="5891" max="5891" width="24.85546875" style="41" customWidth="1"/>
    <col min="5892" max="5896" width="9.7109375" style="41" customWidth="1"/>
    <col min="5897" max="5901" width="11.7109375" style="41" customWidth="1"/>
    <col min="5902" max="6144" width="9.140625" style="41"/>
    <col min="6145" max="6145" width="3.140625" style="41" customWidth="1"/>
    <col min="6146" max="6146" width="5.42578125" style="41" customWidth="1"/>
    <col min="6147" max="6147" width="24.85546875" style="41" customWidth="1"/>
    <col min="6148" max="6152" width="9.7109375" style="41" customWidth="1"/>
    <col min="6153" max="6157" width="11.7109375" style="41" customWidth="1"/>
    <col min="6158" max="6400" width="9.140625" style="41"/>
    <col min="6401" max="6401" width="3.140625" style="41" customWidth="1"/>
    <col min="6402" max="6402" width="5.42578125" style="41" customWidth="1"/>
    <col min="6403" max="6403" width="24.85546875" style="41" customWidth="1"/>
    <col min="6404" max="6408" width="9.7109375" style="41" customWidth="1"/>
    <col min="6409" max="6413" width="11.7109375" style="41" customWidth="1"/>
    <col min="6414" max="6656" width="9.140625" style="41"/>
    <col min="6657" max="6657" width="3.140625" style="41" customWidth="1"/>
    <col min="6658" max="6658" width="5.42578125" style="41" customWidth="1"/>
    <col min="6659" max="6659" width="24.85546875" style="41" customWidth="1"/>
    <col min="6660" max="6664" width="9.7109375" style="41" customWidth="1"/>
    <col min="6665" max="6669" width="11.7109375" style="41" customWidth="1"/>
    <col min="6670" max="6912" width="9.140625" style="41"/>
    <col min="6913" max="6913" width="3.140625" style="41" customWidth="1"/>
    <col min="6914" max="6914" width="5.42578125" style="41" customWidth="1"/>
    <col min="6915" max="6915" width="24.85546875" style="41" customWidth="1"/>
    <col min="6916" max="6920" width="9.7109375" style="41" customWidth="1"/>
    <col min="6921" max="6925" width="11.7109375" style="41" customWidth="1"/>
    <col min="6926" max="7168" width="9.140625" style="41"/>
    <col min="7169" max="7169" width="3.140625" style="41" customWidth="1"/>
    <col min="7170" max="7170" width="5.42578125" style="41" customWidth="1"/>
    <col min="7171" max="7171" width="24.85546875" style="41" customWidth="1"/>
    <col min="7172" max="7176" width="9.7109375" style="41" customWidth="1"/>
    <col min="7177" max="7181" width="11.7109375" style="41" customWidth="1"/>
    <col min="7182" max="7424" width="9.140625" style="41"/>
    <col min="7425" max="7425" width="3.140625" style="41" customWidth="1"/>
    <col min="7426" max="7426" width="5.42578125" style="41" customWidth="1"/>
    <col min="7427" max="7427" width="24.85546875" style="41" customWidth="1"/>
    <col min="7428" max="7432" width="9.7109375" style="41" customWidth="1"/>
    <col min="7433" max="7437" width="11.7109375" style="41" customWidth="1"/>
    <col min="7438" max="7680" width="9.140625" style="41"/>
    <col min="7681" max="7681" width="3.140625" style="41" customWidth="1"/>
    <col min="7682" max="7682" width="5.42578125" style="41" customWidth="1"/>
    <col min="7683" max="7683" width="24.85546875" style="41" customWidth="1"/>
    <col min="7684" max="7688" width="9.7109375" style="41" customWidth="1"/>
    <col min="7689" max="7693" width="11.7109375" style="41" customWidth="1"/>
    <col min="7694" max="7936" width="9.140625" style="41"/>
    <col min="7937" max="7937" width="3.140625" style="41" customWidth="1"/>
    <col min="7938" max="7938" width="5.42578125" style="41" customWidth="1"/>
    <col min="7939" max="7939" width="24.85546875" style="41" customWidth="1"/>
    <col min="7940" max="7944" width="9.7109375" style="41" customWidth="1"/>
    <col min="7945" max="7949" width="11.7109375" style="41" customWidth="1"/>
    <col min="7950" max="8192" width="9.140625" style="41"/>
    <col min="8193" max="8193" width="3.140625" style="41" customWidth="1"/>
    <col min="8194" max="8194" width="5.42578125" style="41" customWidth="1"/>
    <col min="8195" max="8195" width="24.85546875" style="41" customWidth="1"/>
    <col min="8196" max="8200" width="9.7109375" style="41" customWidth="1"/>
    <col min="8201" max="8205" width="11.7109375" style="41" customWidth="1"/>
    <col min="8206" max="8448" width="9.140625" style="41"/>
    <col min="8449" max="8449" width="3.140625" style="41" customWidth="1"/>
    <col min="8450" max="8450" width="5.42578125" style="41" customWidth="1"/>
    <col min="8451" max="8451" width="24.85546875" style="41" customWidth="1"/>
    <col min="8452" max="8456" width="9.7109375" style="41" customWidth="1"/>
    <col min="8457" max="8461" width="11.7109375" style="41" customWidth="1"/>
    <col min="8462" max="8704" width="9.140625" style="41"/>
    <col min="8705" max="8705" width="3.140625" style="41" customWidth="1"/>
    <col min="8706" max="8706" width="5.42578125" style="41" customWidth="1"/>
    <col min="8707" max="8707" width="24.85546875" style="41" customWidth="1"/>
    <col min="8708" max="8712" width="9.7109375" style="41" customWidth="1"/>
    <col min="8713" max="8717" width="11.7109375" style="41" customWidth="1"/>
    <col min="8718" max="8960" width="9.140625" style="41"/>
    <col min="8961" max="8961" width="3.140625" style="41" customWidth="1"/>
    <col min="8962" max="8962" width="5.42578125" style="41" customWidth="1"/>
    <col min="8963" max="8963" width="24.85546875" style="41" customWidth="1"/>
    <col min="8964" max="8968" width="9.7109375" style="41" customWidth="1"/>
    <col min="8969" max="8973" width="11.7109375" style="41" customWidth="1"/>
    <col min="8974" max="9216" width="9.140625" style="41"/>
    <col min="9217" max="9217" width="3.140625" style="41" customWidth="1"/>
    <col min="9218" max="9218" width="5.42578125" style="41" customWidth="1"/>
    <col min="9219" max="9219" width="24.85546875" style="41" customWidth="1"/>
    <col min="9220" max="9224" width="9.7109375" style="41" customWidth="1"/>
    <col min="9225" max="9229" width="11.7109375" style="41" customWidth="1"/>
    <col min="9230" max="9472" width="9.140625" style="41"/>
    <col min="9473" max="9473" width="3.140625" style="41" customWidth="1"/>
    <col min="9474" max="9474" width="5.42578125" style="41" customWidth="1"/>
    <col min="9475" max="9475" width="24.85546875" style="41" customWidth="1"/>
    <col min="9476" max="9480" width="9.7109375" style="41" customWidth="1"/>
    <col min="9481" max="9485" width="11.7109375" style="41" customWidth="1"/>
    <col min="9486" max="9728" width="9.140625" style="41"/>
    <col min="9729" max="9729" width="3.140625" style="41" customWidth="1"/>
    <col min="9730" max="9730" width="5.42578125" style="41" customWidth="1"/>
    <col min="9731" max="9731" width="24.85546875" style="41" customWidth="1"/>
    <col min="9732" max="9736" width="9.7109375" style="41" customWidth="1"/>
    <col min="9737" max="9741" width="11.7109375" style="41" customWidth="1"/>
    <col min="9742" max="9984" width="9.140625" style="41"/>
    <col min="9985" max="9985" width="3.140625" style="41" customWidth="1"/>
    <col min="9986" max="9986" width="5.42578125" style="41" customWidth="1"/>
    <col min="9987" max="9987" width="24.85546875" style="41" customWidth="1"/>
    <col min="9988" max="9992" width="9.7109375" style="41" customWidth="1"/>
    <col min="9993" max="9997" width="11.7109375" style="41" customWidth="1"/>
    <col min="9998" max="10240" width="9.140625" style="41"/>
    <col min="10241" max="10241" width="3.140625" style="41" customWidth="1"/>
    <col min="10242" max="10242" width="5.42578125" style="41" customWidth="1"/>
    <col min="10243" max="10243" width="24.85546875" style="41" customWidth="1"/>
    <col min="10244" max="10248" width="9.7109375" style="41" customWidth="1"/>
    <col min="10249" max="10253" width="11.7109375" style="41" customWidth="1"/>
    <col min="10254" max="10496" width="9.140625" style="41"/>
    <col min="10497" max="10497" width="3.140625" style="41" customWidth="1"/>
    <col min="10498" max="10498" width="5.42578125" style="41" customWidth="1"/>
    <col min="10499" max="10499" width="24.85546875" style="41" customWidth="1"/>
    <col min="10500" max="10504" width="9.7109375" style="41" customWidth="1"/>
    <col min="10505" max="10509" width="11.7109375" style="41" customWidth="1"/>
    <col min="10510" max="10752" width="9.140625" style="41"/>
    <col min="10753" max="10753" width="3.140625" style="41" customWidth="1"/>
    <col min="10754" max="10754" width="5.42578125" style="41" customWidth="1"/>
    <col min="10755" max="10755" width="24.85546875" style="41" customWidth="1"/>
    <col min="10756" max="10760" width="9.7109375" style="41" customWidth="1"/>
    <col min="10761" max="10765" width="11.7109375" style="41" customWidth="1"/>
    <col min="10766" max="11008" width="9.140625" style="41"/>
    <col min="11009" max="11009" width="3.140625" style="41" customWidth="1"/>
    <col min="11010" max="11010" width="5.42578125" style="41" customWidth="1"/>
    <col min="11011" max="11011" width="24.85546875" style="41" customWidth="1"/>
    <col min="11012" max="11016" width="9.7109375" style="41" customWidth="1"/>
    <col min="11017" max="11021" width="11.7109375" style="41" customWidth="1"/>
    <col min="11022" max="11264" width="9.140625" style="41"/>
    <col min="11265" max="11265" width="3.140625" style="41" customWidth="1"/>
    <col min="11266" max="11266" width="5.42578125" style="41" customWidth="1"/>
    <col min="11267" max="11267" width="24.85546875" style="41" customWidth="1"/>
    <col min="11268" max="11272" width="9.7109375" style="41" customWidth="1"/>
    <col min="11273" max="11277" width="11.7109375" style="41" customWidth="1"/>
    <col min="11278" max="11520" width="9.140625" style="41"/>
    <col min="11521" max="11521" width="3.140625" style="41" customWidth="1"/>
    <col min="11522" max="11522" width="5.42578125" style="41" customWidth="1"/>
    <col min="11523" max="11523" width="24.85546875" style="41" customWidth="1"/>
    <col min="11524" max="11528" width="9.7109375" style="41" customWidth="1"/>
    <col min="11529" max="11533" width="11.7109375" style="41" customWidth="1"/>
    <col min="11534" max="11776" width="9.140625" style="41"/>
    <col min="11777" max="11777" width="3.140625" style="41" customWidth="1"/>
    <col min="11778" max="11778" width="5.42578125" style="41" customWidth="1"/>
    <col min="11779" max="11779" width="24.85546875" style="41" customWidth="1"/>
    <col min="11780" max="11784" width="9.7109375" style="41" customWidth="1"/>
    <col min="11785" max="11789" width="11.7109375" style="41" customWidth="1"/>
    <col min="11790" max="12032" width="9.140625" style="41"/>
    <col min="12033" max="12033" width="3.140625" style="41" customWidth="1"/>
    <col min="12034" max="12034" width="5.42578125" style="41" customWidth="1"/>
    <col min="12035" max="12035" width="24.85546875" style="41" customWidth="1"/>
    <col min="12036" max="12040" width="9.7109375" style="41" customWidth="1"/>
    <col min="12041" max="12045" width="11.7109375" style="41" customWidth="1"/>
    <col min="12046" max="12288" width="9.140625" style="41"/>
    <col min="12289" max="12289" width="3.140625" style="41" customWidth="1"/>
    <col min="12290" max="12290" width="5.42578125" style="41" customWidth="1"/>
    <col min="12291" max="12291" width="24.85546875" style="41" customWidth="1"/>
    <col min="12292" max="12296" width="9.7109375" style="41" customWidth="1"/>
    <col min="12297" max="12301" width="11.7109375" style="41" customWidth="1"/>
    <col min="12302" max="12544" width="9.140625" style="41"/>
    <col min="12545" max="12545" width="3.140625" style="41" customWidth="1"/>
    <col min="12546" max="12546" width="5.42578125" style="41" customWidth="1"/>
    <col min="12547" max="12547" width="24.85546875" style="41" customWidth="1"/>
    <col min="12548" max="12552" width="9.7109375" style="41" customWidth="1"/>
    <col min="12553" max="12557" width="11.7109375" style="41" customWidth="1"/>
    <col min="12558" max="12800" width="9.140625" style="41"/>
    <col min="12801" max="12801" width="3.140625" style="41" customWidth="1"/>
    <col min="12802" max="12802" width="5.42578125" style="41" customWidth="1"/>
    <col min="12803" max="12803" width="24.85546875" style="41" customWidth="1"/>
    <col min="12804" max="12808" width="9.7109375" style="41" customWidth="1"/>
    <col min="12809" max="12813" width="11.7109375" style="41" customWidth="1"/>
    <col min="12814" max="13056" width="9.140625" style="41"/>
    <col min="13057" max="13057" width="3.140625" style="41" customWidth="1"/>
    <col min="13058" max="13058" width="5.42578125" style="41" customWidth="1"/>
    <col min="13059" max="13059" width="24.85546875" style="41" customWidth="1"/>
    <col min="13060" max="13064" width="9.7109375" style="41" customWidth="1"/>
    <col min="13065" max="13069" width="11.7109375" style="41" customWidth="1"/>
    <col min="13070" max="13312" width="9.140625" style="41"/>
    <col min="13313" max="13313" width="3.140625" style="41" customWidth="1"/>
    <col min="13314" max="13314" width="5.42578125" style="41" customWidth="1"/>
    <col min="13315" max="13315" width="24.85546875" style="41" customWidth="1"/>
    <col min="13316" max="13320" width="9.7109375" style="41" customWidth="1"/>
    <col min="13321" max="13325" width="11.7109375" style="41" customWidth="1"/>
    <col min="13326" max="13568" width="9.140625" style="41"/>
    <col min="13569" max="13569" width="3.140625" style="41" customWidth="1"/>
    <col min="13570" max="13570" width="5.42578125" style="41" customWidth="1"/>
    <col min="13571" max="13571" width="24.85546875" style="41" customWidth="1"/>
    <col min="13572" max="13576" width="9.7109375" style="41" customWidth="1"/>
    <col min="13577" max="13581" width="11.7109375" style="41" customWidth="1"/>
    <col min="13582" max="13824" width="9.140625" style="41"/>
    <col min="13825" max="13825" width="3.140625" style="41" customWidth="1"/>
    <col min="13826" max="13826" width="5.42578125" style="41" customWidth="1"/>
    <col min="13827" max="13827" width="24.85546875" style="41" customWidth="1"/>
    <col min="13828" max="13832" width="9.7109375" style="41" customWidth="1"/>
    <col min="13833" max="13837" width="11.7109375" style="41" customWidth="1"/>
    <col min="13838" max="14080" width="9.140625" style="41"/>
    <col min="14081" max="14081" width="3.140625" style="41" customWidth="1"/>
    <col min="14082" max="14082" width="5.42578125" style="41" customWidth="1"/>
    <col min="14083" max="14083" width="24.85546875" style="41" customWidth="1"/>
    <col min="14084" max="14088" width="9.7109375" style="41" customWidth="1"/>
    <col min="14089" max="14093" width="11.7109375" style="41" customWidth="1"/>
    <col min="14094" max="14336" width="9.140625" style="41"/>
    <col min="14337" max="14337" width="3.140625" style="41" customWidth="1"/>
    <col min="14338" max="14338" width="5.42578125" style="41" customWidth="1"/>
    <col min="14339" max="14339" width="24.85546875" style="41" customWidth="1"/>
    <col min="14340" max="14344" width="9.7109375" style="41" customWidth="1"/>
    <col min="14345" max="14349" width="11.7109375" style="41" customWidth="1"/>
    <col min="14350" max="14592" width="9.140625" style="41"/>
    <col min="14593" max="14593" width="3.140625" style="41" customWidth="1"/>
    <col min="14594" max="14594" width="5.42578125" style="41" customWidth="1"/>
    <col min="14595" max="14595" width="24.85546875" style="41" customWidth="1"/>
    <col min="14596" max="14600" width="9.7109375" style="41" customWidth="1"/>
    <col min="14601" max="14605" width="11.7109375" style="41" customWidth="1"/>
    <col min="14606" max="14848" width="9.140625" style="41"/>
    <col min="14849" max="14849" width="3.140625" style="41" customWidth="1"/>
    <col min="14850" max="14850" width="5.42578125" style="41" customWidth="1"/>
    <col min="14851" max="14851" width="24.85546875" style="41" customWidth="1"/>
    <col min="14852" max="14856" width="9.7109375" style="41" customWidth="1"/>
    <col min="14857" max="14861" width="11.7109375" style="41" customWidth="1"/>
    <col min="14862" max="15104" width="9.140625" style="41"/>
    <col min="15105" max="15105" width="3.140625" style="41" customWidth="1"/>
    <col min="15106" max="15106" width="5.42578125" style="41" customWidth="1"/>
    <col min="15107" max="15107" width="24.85546875" style="41" customWidth="1"/>
    <col min="15108" max="15112" width="9.7109375" style="41" customWidth="1"/>
    <col min="15113" max="15117" width="11.7109375" style="41" customWidth="1"/>
    <col min="15118" max="15360" width="9.140625" style="41"/>
    <col min="15361" max="15361" width="3.140625" style="41" customWidth="1"/>
    <col min="15362" max="15362" width="5.42578125" style="41" customWidth="1"/>
    <col min="15363" max="15363" width="24.85546875" style="41" customWidth="1"/>
    <col min="15364" max="15368" width="9.7109375" style="41" customWidth="1"/>
    <col min="15369" max="15373" width="11.7109375" style="41" customWidth="1"/>
    <col min="15374" max="15616" width="9.140625" style="41"/>
    <col min="15617" max="15617" width="3.140625" style="41" customWidth="1"/>
    <col min="15618" max="15618" width="5.42578125" style="41" customWidth="1"/>
    <col min="15619" max="15619" width="24.85546875" style="41" customWidth="1"/>
    <col min="15620" max="15624" width="9.7109375" style="41" customWidth="1"/>
    <col min="15625" max="15629" width="11.7109375" style="41" customWidth="1"/>
    <col min="15630" max="15872" width="9.140625" style="41"/>
    <col min="15873" max="15873" width="3.140625" style="41" customWidth="1"/>
    <col min="15874" max="15874" width="5.42578125" style="41" customWidth="1"/>
    <col min="15875" max="15875" width="24.85546875" style="41" customWidth="1"/>
    <col min="15876" max="15880" width="9.7109375" style="41" customWidth="1"/>
    <col min="15881" max="15885" width="11.7109375" style="41" customWidth="1"/>
    <col min="15886" max="16128" width="9.140625" style="41"/>
    <col min="16129" max="16129" width="3.140625" style="41" customWidth="1"/>
    <col min="16130" max="16130" width="5.42578125" style="41" customWidth="1"/>
    <col min="16131" max="16131" width="24.85546875" style="41" customWidth="1"/>
    <col min="16132" max="16136" width="9.7109375" style="41" customWidth="1"/>
    <col min="16137" max="16141" width="11.7109375" style="41" customWidth="1"/>
    <col min="16142" max="16384" width="9.140625" style="41"/>
  </cols>
  <sheetData>
    <row r="2" spans="2:16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64" t="s">
        <v>107</v>
      </c>
      <c r="M2" s="64"/>
    </row>
    <row r="3" spans="2:16" ht="21.75" customHeight="1" x14ac:dyDescent="0.2">
      <c r="B3" s="65" t="s">
        <v>108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2:16" x14ac:dyDescent="0.2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2:16" ht="24.95" customHeight="1" x14ac:dyDescent="0.2">
      <c r="B5" s="30" t="s">
        <v>94</v>
      </c>
      <c r="C5" s="30" t="s">
        <v>0</v>
      </c>
      <c r="D5" s="31" t="s">
        <v>97</v>
      </c>
      <c r="E5" s="66" t="s">
        <v>109</v>
      </c>
      <c r="F5" s="127"/>
      <c r="G5" s="127"/>
      <c r="H5" s="127"/>
      <c r="I5" s="127"/>
      <c r="J5" s="127"/>
      <c r="K5" s="127"/>
      <c r="L5" s="127"/>
      <c r="M5" s="109"/>
    </row>
    <row r="6" spans="2:16" ht="24.95" customHeight="1" x14ac:dyDescent="0.2">
      <c r="B6" s="31"/>
      <c r="C6" s="31"/>
      <c r="D6" s="31"/>
      <c r="E6" s="30" t="s">
        <v>110</v>
      </c>
      <c r="F6" s="30"/>
      <c r="G6" s="30"/>
      <c r="H6" s="30"/>
      <c r="I6" s="128" t="s">
        <v>111</v>
      </c>
      <c r="J6" s="128"/>
      <c r="K6" s="128"/>
      <c r="L6" s="128"/>
      <c r="M6" s="128"/>
    </row>
    <row r="7" spans="2:16" ht="60.75" customHeight="1" x14ac:dyDescent="0.2">
      <c r="B7" s="31"/>
      <c r="C7" s="31"/>
      <c r="D7" s="31"/>
      <c r="E7" s="21" t="s">
        <v>112</v>
      </c>
      <c r="F7" s="23" t="s">
        <v>113</v>
      </c>
      <c r="G7" s="21" t="s">
        <v>114</v>
      </c>
      <c r="H7" s="21" t="s">
        <v>115</v>
      </c>
      <c r="I7" s="129" t="s">
        <v>116</v>
      </c>
      <c r="J7" s="130" t="s">
        <v>117</v>
      </c>
      <c r="K7" s="129" t="s">
        <v>118</v>
      </c>
      <c r="L7" s="129" t="s">
        <v>119</v>
      </c>
      <c r="M7" s="129" t="s">
        <v>120</v>
      </c>
    </row>
    <row r="8" spans="2:16" ht="24.95" customHeight="1" x14ac:dyDescent="0.2">
      <c r="B8" s="30" t="s">
        <v>21</v>
      </c>
      <c r="C8" s="34"/>
      <c r="D8" s="14">
        <f>SUM(D9:D22)</f>
        <v>435</v>
      </c>
      <c r="E8" s="14">
        <f t="shared" ref="E8:M8" si="0">SUM(E9:E22)</f>
        <v>90</v>
      </c>
      <c r="F8" s="14">
        <f t="shared" si="0"/>
        <v>147</v>
      </c>
      <c r="G8" s="14">
        <f t="shared" si="0"/>
        <v>126</v>
      </c>
      <c r="H8" s="14">
        <f t="shared" si="0"/>
        <v>72</v>
      </c>
      <c r="I8" s="14">
        <f t="shared" si="0"/>
        <v>76</v>
      </c>
      <c r="J8" s="14">
        <f t="shared" si="0"/>
        <v>130</v>
      </c>
      <c r="K8" s="14">
        <f t="shared" si="0"/>
        <v>56</v>
      </c>
      <c r="L8" s="14">
        <f t="shared" si="0"/>
        <v>87</v>
      </c>
      <c r="M8" s="14">
        <f t="shared" si="0"/>
        <v>86</v>
      </c>
      <c r="O8" s="83"/>
      <c r="P8" s="55"/>
    </row>
    <row r="9" spans="2:16" ht="24.95" customHeight="1" x14ac:dyDescent="0.2">
      <c r="B9" s="20">
        <v>1</v>
      </c>
      <c r="C9" s="18" t="s">
        <v>25</v>
      </c>
      <c r="D9" s="14">
        <f t="shared" ref="D9:D17" si="1">E9+F9+G9+H9</f>
        <v>96</v>
      </c>
      <c r="E9" s="71">
        <v>24</v>
      </c>
      <c r="F9" s="71">
        <v>28</v>
      </c>
      <c r="G9" s="71">
        <v>28</v>
      </c>
      <c r="H9" s="71">
        <v>16</v>
      </c>
      <c r="I9" s="71">
        <v>22</v>
      </c>
      <c r="J9" s="71">
        <v>22</v>
      </c>
      <c r="K9" s="71">
        <v>10</v>
      </c>
      <c r="L9" s="71">
        <v>22</v>
      </c>
      <c r="M9" s="71">
        <v>20</v>
      </c>
      <c r="N9" s="83"/>
      <c r="P9" s="55"/>
    </row>
    <row r="10" spans="2:16" ht="24.95" customHeight="1" x14ac:dyDescent="0.2">
      <c r="B10" s="17">
        <v>2</v>
      </c>
      <c r="C10" s="18" t="s">
        <v>26</v>
      </c>
      <c r="D10" s="14">
        <f t="shared" si="1"/>
        <v>27</v>
      </c>
      <c r="E10" s="71">
        <v>5</v>
      </c>
      <c r="F10" s="71">
        <v>14</v>
      </c>
      <c r="G10" s="71">
        <v>4</v>
      </c>
      <c r="H10" s="71">
        <v>4</v>
      </c>
      <c r="I10" s="71">
        <v>2</v>
      </c>
      <c r="J10" s="71">
        <v>14</v>
      </c>
      <c r="K10" s="71">
        <v>3</v>
      </c>
      <c r="L10" s="71">
        <v>2</v>
      </c>
      <c r="M10" s="71">
        <v>6</v>
      </c>
      <c r="P10" s="55"/>
    </row>
    <row r="11" spans="2:16" ht="24.95" customHeight="1" x14ac:dyDescent="0.2">
      <c r="B11" s="19">
        <v>3</v>
      </c>
      <c r="C11" s="18" t="s">
        <v>27</v>
      </c>
      <c r="D11" s="14">
        <f t="shared" si="1"/>
        <v>31</v>
      </c>
      <c r="E11" s="71">
        <v>10</v>
      </c>
      <c r="F11" s="71">
        <v>5</v>
      </c>
      <c r="G11" s="71">
        <v>9</v>
      </c>
      <c r="H11" s="71">
        <v>7</v>
      </c>
      <c r="I11" s="71">
        <v>3</v>
      </c>
      <c r="J11" s="71">
        <v>9</v>
      </c>
      <c r="K11" s="71">
        <v>4</v>
      </c>
      <c r="L11" s="71">
        <v>8</v>
      </c>
      <c r="M11" s="71">
        <v>7</v>
      </c>
      <c r="P11" s="55"/>
    </row>
    <row r="12" spans="2:16" ht="24.95" customHeight="1" x14ac:dyDescent="0.2">
      <c r="B12" s="19">
        <v>4</v>
      </c>
      <c r="C12" s="18" t="s">
        <v>28</v>
      </c>
      <c r="D12" s="14">
        <f t="shared" si="1"/>
        <v>40</v>
      </c>
      <c r="E12" s="71">
        <v>14</v>
      </c>
      <c r="F12" s="71">
        <v>12</v>
      </c>
      <c r="G12" s="71">
        <v>8</v>
      </c>
      <c r="H12" s="71">
        <v>6</v>
      </c>
      <c r="I12" s="71">
        <v>8</v>
      </c>
      <c r="J12" s="71">
        <v>13</v>
      </c>
      <c r="K12" s="71">
        <v>5</v>
      </c>
      <c r="L12" s="71">
        <v>11</v>
      </c>
      <c r="M12" s="71">
        <v>3</v>
      </c>
      <c r="P12" s="55"/>
    </row>
    <row r="13" spans="2:16" ht="24.95" customHeight="1" x14ac:dyDescent="0.2">
      <c r="B13" s="20">
        <v>5</v>
      </c>
      <c r="C13" s="18" t="s">
        <v>29</v>
      </c>
      <c r="D13" s="14">
        <f t="shared" si="1"/>
        <v>69</v>
      </c>
      <c r="E13" s="71">
        <v>10</v>
      </c>
      <c r="F13" s="71">
        <v>25</v>
      </c>
      <c r="G13" s="71">
        <v>25</v>
      </c>
      <c r="H13" s="71">
        <v>9</v>
      </c>
      <c r="I13" s="71">
        <v>14</v>
      </c>
      <c r="J13" s="71">
        <v>26</v>
      </c>
      <c r="K13" s="71">
        <v>5</v>
      </c>
      <c r="L13" s="71">
        <v>15</v>
      </c>
      <c r="M13" s="71">
        <v>9</v>
      </c>
      <c r="P13" s="55"/>
    </row>
    <row r="14" spans="2:16" ht="24.95" customHeight="1" x14ac:dyDescent="0.2">
      <c r="B14" s="17">
        <v>6</v>
      </c>
      <c r="C14" s="18" t="s">
        <v>30</v>
      </c>
      <c r="D14" s="14">
        <f t="shared" si="1"/>
        <v>7</v>
      </c>
      <c r="E14" s="71">
        <v>0</v>
      </c>
      <c r="F14" s="71">
        <v>1</v>
      </c>
      <c r="G14" s="71">
        <v>4</v>
      </c>
      <c r="H14" s="71">
        <v>2</v>
      </c>
      <c r="I14" s="71">
        <v>0</v>
      </c>
      <c r="J14" s="71">
        <v>2</v>
      </c>
      <c r="K14" s="71">
        <v>1</v>
      </c>
      <c r="L14" s="71">
        <v>1</v>
      </c>
      <c r="M14" s="71">
        <v>3</v>
      </c>
      <c r="P14" s="55"/>
    </row>
    <row r="15" spans="2:16" ht="24.95" customHeight="1" x14ac:dyDescent="0.2">
      <c r="B15" s="19">
        <v>7</v>
      </c>
      <c r="C15" s="18" t="s">
        <v>31</v>
      </c>
      <c r="D15" s="14">
        <f t="shared" si="1"/>
        <v>18</v>
      </c>
      <c r="E15" s="71">
        <v>2</v>
      </c>
      <c r="F15" s="71">
        <v>6</v>
      </c>
      <c r="G15" s="71">
        <v>5</v>
      </c>
      <c r="H15" s="71">
        <v>5</v>
      </c>
      <c r="I15" s="71">
        <v>2</v>
      </c>
      <c r="J15" s="71">
        <v>1</v>
      </c>
      <c r="K15" s="71">
        <v>4</v>
      </c>
      <c r="L15" s="71">
        <v>4</v>
      </c>
      <c r="M15" s="71">
        <v>7</v>
      </c>
      <c r="P15" s="55"/>
    </row>
    <row r="16" spans="2:16" ht="24.95" customHeight="1" x14ac:dyDescent="0.2">
      <c r="B16" s="19">
        <v>8</v>
      </c>
      <c r="C16" s="18" t="s">
        <v>32</v>
      </c>
      <c r="D16" s="14">
        <f t="shared" si="1"/>
        <v>6</v>
      </c>
      <c r="E16" s="71">
        <v>0</v>
      </c>
      <c r="F16" s="71">
        <v>2</v>
      </c>
      <c r="G16" s="71">
        <v>2</v>
      </c>
      <c r="H16" s="71">
        <v>2</v>
      </c>
      <c r="I16" s="71">
        <v>2</v>
      </c>
      <c r="J16" s="71">
        <v>0</v>
      </c>
      <c r="K16" s="71">
        <v>1</v>
      </c>
      <c r="L16" s="71">
        <v>2</v>
      </c>
      <c r="M16" s="71">
        <v>1</v>
      </c>
      <c r="P16" s="55"/>
    </row>
    <row r="17" spans="2:16" ht="24.95" customHeight="1" x14ac:dyDescent="0.2">
      <c r="B17" s="20">
        <v>9</v>
      </c>
      <c r="C17" s="18" t="s">
        <v>33</v>
      </c>
      <c r="D17" s="14">
        <f t="shared" si="1"/>
        <v>16</v>
      </c>
      <c r="E17" s="71">
        <v>2</v>
      </c>
      <c r="F17" s="71">
        <v>8</v>
      </c>
      <c r="G17" s="71">
        <v>5</v>
      </c>
      <c r="H17" s="71">
        <v>1</v>
      </c>
      <c r="I17" s="71">
        <v>2</v>
      </c>
      <c r="J17" s="71">
        <v>5</v>
      </c>
      <c r="K17" s="71">
        <v>3</v>
      </c>
      <c r="L17" s="71">
        <v>4</v>
      </c>
      <c r="M17" s="71">
        <v>2</v>
      </c>
      <c r="P17" s="55"/>
    </row>
    <row r="18" spans="2:16" ht="24.95" customHeight="1" x14ac:dyDescent="0.2">
      <c r="B18" s="17">
        <v>10</v>
      </c>
      <c r="C18" s="18" t="s">
        <v>34</v>
      </c>
      <c r="D18" s="14">
        <f>E18+F18+G18+H18</f>
        <v>40</v>
      </c>
      <c r="E18" s="71">
        <v>8</v>
      </c>
      <c r="F18" s="71">
        <v>18</v>
      </c>
      <c r="G18" s="71">
        <v>11</v>
      </c>
      <c r="H18" s="71">
        <v>3</v>
      </c>
      <c r="I18" s="71">
        <v>5</v>
      </c>
      <c r="J18" s="71">
        <v>9</v>
      </c>
      <c r="K18" s="71">
        <v>5</v>
      </c>
      <c r="L18" s="71">
        <v>8</v>
      </c>
      <c r="M18" s="71">
        <v>13</v>
      </c>
      <c r="P18" s="55"/>
    </row>
    <row r="19" spans="2:16" ht="24.95" customHeight="1" x14ac:dyDescent="0.2">
      <c r="B19" s="19">
        <v>11</v>
      </c>
      <c r="C19" s="18" t="s">
        <v>35</v>
      </c>
      <c r="D19" s="14">
        <f>E19+F19+G19+H19</f>
        <v>36</v>
      </c>
      <c r="E19" s="71">
        <v>5</v>
      </c>
      <c r="F19" s="71">
        <v>11</v>
      </c>
      <c r="G19" s="71">
        <v>12</v>
      </c>
      <c r="H19" s="71">
        <v>8</v>
      </c>
      <c r="I19" s="71">
        <v>11</v>
      </c>
      <c r="J19" s="71">
        <v>13</v>
      </c>
      <c r="K19" s="71">
        <v>5</v>
      </c>
      <c r="L19" s="71">
        <v>5</v>
      </c>
      <c r="M19" s="71">
        <v>2</v>
      </c>
      <c r="P19" s="55"/>
    </row>
    <row r="20" spans="2:16" ht="24.95" customHeight="1" x14ac:dyDescent="0.2">
      <c r="B20" s="19">
        <v>12</v>
      </c>
      <c r="C20" s="18" t="s">
        <v>36</v>
      </c>
      <c r="D20" s="14">
        <f>E20+F20+G20+H20</f>
        <v>8</v>
      </c>
      <c r="E20" s="71">
        <v>2</v>
      </c>
      <c r="F20" s="71">
        <v>2</v>
      </c>
      <c r="G20" s="71">
        <v>2</v>
      </c>
      <c r="H20" s="71">
        <v>2</v>
      </c>
      <c r="I20" s="71">
        <v>2</v>
      </c>
      <c r="J20" s="71">
        <v>2</v>
      </c>
      <c r="K20" s="71">
        <v>2</v>
      </c>
      <c r="L20" s="71">
        <v>1</v>
      </c>
      <c r="M20" s="71">
        <v>1</v>
      </c>
      <c r="P20" s="55"/>
    </row>
    <row r="21" spans="2:16" ht="24.95" customHeight="1" x14ac:dyDescent="0.2">
      <c r="B21" s="20">
        <v>13</v>
      </c>
      <c r="C21" s="18" t="s">
        <v>37</v>
      </c>
      <c r="D21" s="14">
        <f>E21+F21+G21+H21</f>
        <v>18</v>
      </c>
      <c r="E21" s="71">
        <v>1</v>
      </c>
      <c r="F21" s="71">
        <v>6</v>
      </c>
      <c r="G21" s="71">
        <v>9</v>
      </c>
      <c r="H21" s="71">
        <v>2</v>
      </c>
      <c r="I21" s="71">
        <v>1</v>
      </c>
      <c r="J21" s="71">
        <v>4</v>
      </c>
      <c r="K21" s="71">
        <v>3</v>
      </c>
      <c r="L21" s="71">
        <v>1</v>
      </c>
      <c r="M21" s="71">
        <v>9</v>
      </c>
      <c r="P21" s="55"/>
    </row>
    <row r="22" spans="2:16" ht="24.95" customHeight="1" x14ac:dyDescent="0.2">
      <c r="B22" s="17">
        <v>14</v>
      </c>
      <c r="C22" s="18" t="s">
        <v>38</v>
      </c>
      <c r="D22" s="14">
        <f>E22+F22+G22+H22</f>
        <v>23</v>
      </c>
      <c r="E22" s="71">
        <v>7</v>
      </c>
      <c r="F22" s="71">
        <v>9</v>
      </c>
      <c r="G22" s="71">
        <v>2</v>
      </c>
      <c r="H22" s="71">
        <v>5</v>
      </c>
      <c r="I22" s="71">
        <v>2</v>
      </c>
      <c r="J22" s="71">
        <v>10</v>
      </c>
      <c r="K22" s="71">
        <v>5</v>
      </c>
      <c r="L22" s="71">
        <v>3</v>
      </c>
      <c r="M22" s="71">
        <v>3</v>
      </c>
      <c r="P22" s="55"/>
    </row>
    <row r="24" spans="2:16" x14ac:dyDescent="0.2">
      <c r="D24" s="55"/>
      <c r="E24" s="55"/>
      <c r="F24" s="55"/>
      <c r="G24" s="55"/>
      <c r="H24" s="55"/>
      <c r="I24" s="55"/>
      <c r="J24" s="55"/>
      <c r="K24" s="55"/>
      <c r="L24" s="55"/>
      <c r="M24" s="55"/>
    </row>
  </sheetData>
  <mergeCells count="9">
    <mergeCell ref="B8:C8"/>
    <mergeCell ref="L2:M2"/>
    <mergeCell ref="B3:M3"/>
    <mergeCell ref="B5:B7"/>
    <mergeCell ref="C5:C7"/>
    <mergeCell ref="D5:D7"/>
    <mergeCell ref="E5:M5"/>
    <mergeCell ref="E6:H6"/>
    <mergeCell ref="I6:M6"/>
  </mergeCells>
  <pageMargins left="0.59055118110236215" right="0.59055118110236215" top="0.59055118110236215" bottom="0.59055118110236215" header="0.31496062992125984" footer="0.31496062992125984"/>
  <pageSetup paperSize="9" scale="97" fitToHeight="0" orientation="landscape" r:id="rId1"/>
  <rowBreaks count="1" manualBreakCount="1">
    <brk id="19" min="1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3"/>
  <sheetViews>
    <sheetView topLeftCell="C9" zoomScaleNormal="100" workbookViewId="0">
      <selection activeCell="A9" sqref="A9"/>
    </sheetView>
  </sheetViews>
  <sheetFormatPr defaultRowHeight="12.75" x14ac:dyDescent="0.2"/>
  <cols>
    <col min="1" max="1" width="4.28515625" style="41" customWidth="1"/>
    <col min="2" max="2" width="5.42578125" style="41" customWidth="1"/>
    <col min="3" max="3" width="23.5703125" style="41" customWidth="1"/>
    <col min="4" max="8" width="12.7109375" style="41" customWidth="1"/>
    <col min="9" max="256" width="9.140625" style="41"/>
    <col min="257" max="257" width="4.28515625" style="41" customWidth="1"/>
    <col min="258" max="258" width="5.42578125" style="41" customWidth="1"/>
    <col min="259" max="259" width="23.5703125" style="41" customWidth="1"/>
    <col min="260" max="264" width="12.7109375" style="41" customWidth="1"/>
    <col min="265" max="512" width="9.140625" style="41"/>
    <col min="513" max="513" width="4.28515625" style="41" customWidth="1"/>
    <col min="514" max="514" width="5.42578125" style="41" customWidth="1"/>
    <col min="515" max="515" width="23.5703125" style="41" customWidth="1"/>
    <col min="516" max="520" width="12.7109375" style="41" customWidth="1"/>
    <col min="521" max="768" width="9.140625" style="41"/>
    <col min="769" max="769" width="4.28515625" style="41" customWidth="1"/>
    <col min="770" max="770" width="5.42578125" style="41" customWidth="1"/>
    <col min="771" max="771" width="23.5703125" style="41" customWidth="1"/>
    <col min="772" max="776" width="12.7109375" style="41" customWidth="1"/>
    <col min="777" max="1024" width="9.140625" style="41"/>
    <col min="1025" max="1025" width="4.28515625" style="41" customWidth="1"/>
    <col min="1026" max="1026" width="5.42578125" style="41" customWidth="1"/>
    <col min="1027" max="1027" width="23.5703125" style="41" customWidth="1"/>
    <col min="1028" max="1032" width="12.7109375" style="41" customWidth="1"/>
    <col min="1033" max="1280" width="9.140625" style="41"/>
    <col min="1281" max="1281" width="4.28515625" style="41" customWidth="1"/>
    <col min="1282" max="1282" width="5.42578125" style="41" customWidth="1"/>
    <col min="1283" max="1283" width="23.5703125" style="41" customWidth="1"/>
    <col min="1284" max="1288" width="12.7109375" style="41" customWidth="1"/>
    <col min="1289" max="1536" width="9.140625" style="41"/>
    <col min="1537" max="1537" width="4.28515625" style="41" customWidth="1"/>
    <col min="1538" max="1538" width="5.42578125" style="41" customWidth="1"/>
    <col min="1539" max="1539" width="23.5703125" style="41" customWidth="1"/>
    <col min="1540" max="1544" width="12.7109375" style="41" customWidth="1"/>
    <col min="1545" max="1792" width="9.140625" style="41"/>
    <col min="1793" max="1793" width="4.28515625" style="41" customWidth="1"/>
    <col min="1794" max="1794" width="5.42578125" style="41" customWidth="1"/>
    <col min="1795" max="1795" width="23.5703125" style="41" customWidth="1"/>
    <col min="1796" max="1800" width="12.7109375" style="41" customWidth="1"/>
    <col min="1801" max="2048" width="9.140625" style="41"/>
    <col min="2049" max="2049" width="4.28515625" style="41" customWidth="1"/>
    <col min="2050" max="2050" width="5.42578125" style="41" customWidth="1"/>
    <col min="2051" max="2051" width="23.5703125" style="41" customWidth="1"/>
    <col min="2052" max="2056" width="12.7109375" style="41" customWidth="1"/>
    <col min="2057" max="2304" width="9.140625" style="41"/>
    <col min="2305" max="2305" width="4.28515625" style="41" customWidth="1"/>
    <col min="2306" max="2306" width="5.42578125" style="41" customWidth="1"/>
    <col min="2307" max="2307" width="23.5703125" style="41" customWidth="1"/>
    <col min="2308" max="2312" width="12.7109375" style="41" customWidth="1"/>
    <col min="2313" max="2560" width="9.140625" style="41"/>
    <col min="2561" max="2561" width="4.28515625" style="41" customWidth="1"/>
    <col min="2562" max="2562" width="5.42578125" style="41" customWidth="1"/>
    <col min="2563" max="2563" width="23.5703125" style="41" customWidth="1"/>
    <col min="2564" max="2568" width="12.7109375" style="41" customWidth="1"/>
    <col min="2569" max="2816" width="9.140625" style="41"/>
    <col min="2817" max="2817" width="4.28515625" style="41" customWidth="1"/>
    <col min="2818" max="2818" width="5.42578125" style="41" customWidth="1"/>
    <col min="2819" max="2819" width="23.5703125" style="41" customWidth="1"/>
    <col min="2820" max="2824" width="12.7109375" style="41" customWidth="1"/>
    <col min="2825" max="3072" width="9.140625" style="41"/>
    <col min="3073" max="3073" width="4.28515625" style="41" customWidth="1"/>
    <col min="3074" max="3074" width="5.42578125" style="41" customWidth="1"/>
    <col min="3075" max="3075" width="23.5703125" style="41" customWidth="1"/>
    <col min="3076" max="3080" width="12.7109375" style="41" customWidth="1"/>
    <col min="3081" max="3328" width="9.140625" style="41"/>
    <col min="3329" max="3329" width="4.28515625" style="41" customWidth="1"/>
    <col min="3330" max="3330" width="5.42578125" style="41" customWidth="1"/>
    <col min="3331" max="3331" width="23.5703125" style="41" customWidth="1"/>
    <col min="3332" max="3336" width="12.7109375" style="41" customWidth="1"/>
    <col min="3337" max="3584" width="9.140625" style="41"/>
    <col min="3585" max="3585" width="4.28515625" style="41" customWidth="1"/>
    <col min="3586" max="3586" width="5.42578125" style="41" customWidth="1"/>
    <col min="3587" max="3587" width="23.5703125" style="41" customWidth="1"/>
    <col min="3588" max="3592" width="12.7109375" style="41" customWidth="1"/>
    <col min="3593" max="3840" width="9.140625" style="41"/>
    <col min="3841" max="3841" width="4.28515625" style="41" customWidth="1"/>
    <col min="3842" max="3842" width="5.42578125" style="41" customWidth="1"/>
    <col min="3843" max="3843" width="23.5703125" style="41" customWidth="1"/>
    <col min="3844" max="3848" width="12.7109375" style="41" customWidth="1"/>
    <col min="3849" max="4096" width="9.140625" style="41"/>
    <col min="4097" max="4097" width="4.28515625" style="41" customWidth="1"/>
    <col min="4098" max="4098" width="5.42578125" style="41" customWidth="1"/>
    <col min="4099" max="4099" width="23.5703125" style="41" customWidth="1"/>
    <col min="4100" max="4104" width="12.7109375" style="41" customWidth="1"/>
    <col min="4105" max="4352" width="9.140625" style="41"/>
    <col min="4353" max="4353" width="4.28515625" style="41" customWidth="1"/>
    <col min="4354" max="4354" width="5.42578125" style="41" customWidth="1"/>
    <col min="4355" max="4355" width="23.5703125" style="41" customWidth="1"/>
    <col min="4356" max="4360" width="12.7109375" style="41" customWidth="1"/>
    <col min="4361" max="4608" width="9.140625" style="41"/>
    <col min="4609" max="4609" width="4.28515625" style="41" customWidth="1"/>
    <col min="4610" max="4610" width="5.42578125" style="41" customWidth="1"/>
    <col min="4611" max="4611" width="23.5703125" style="41" customWidth="1"/>
    <col min="4612" max="4616" width="12.7109375" style="41" customWidth="1"/>
    <col min="4617" max="4864" width="9.140625" style="41"/>
    <col min="4865" max="4865" width="4.28515625" style="41" customWidth="1"/>
    <col min="4866" max="4866" width="5.42578125" style="41" customWidth="1"/>
    <col min="4867" max="4867" width="23.5703125" style="41" customWidth="1"/>
    <col min="4868" max="4872" width="12.7109375" style="41" customWidth="1"/>
    <col min="4873" max="5120" width="9.140625" style="41"/>
    <col min="5121" max="5121" width="4.28515625" style="41" customWidth="1"/>
    <col min="5122" max="5122" width="5.42578125" style="41" customWidth="1"/>
    <col min="5123" max="5123" width="23.5703125" style="41" customWidth="1"/>
    <col min="5124" max="5128" width="12.7109375" style="41" customWidth="1"/>
    <col min="5129" max="5376" width="9.140625" style="41"/>
    <col min="5377" max="5377" width="4.28515625" style="41" customWidth="1"/>
    <col min="5378" max="5378" width="5.42578125" style="41" customWidth="1"/>
    <col min="5379" max="5379" width="23.5703125" style="41" customWidth="1"/>
    <col min="5380" max="5384" width="12.7109375" style="41" customWidth="1"/>
    <col min="5385" max="5632" width="9.140625" style="41"/>
    <col min="5633" max="5633" width="4.28515625" style="41" customWidth="1"/>
    <col min="5634" max="5634" width="5.42578125" style="41" customWidth="1"/>
    <col min="5635" max="5635" width="23.5703125" style="41" customWidth="1"/>
    <col min="5636" max="5640" width="12.7109375" style="41" customWidth="1"/>
    <col min="5641" max="5888" width="9.140625" style="41"/>
    <col min="5889" max="5889" width="4.28515625" style="41" customWidth="1"/>
    <col min="5890" max="5890" width="5.42578125" style="41" customWidth="1"/>
    <col min="5891" max="5891" width="23.5703125" style="41" customWidth="1"/>
    <col min="5892" max="5896" width="12.7109375" style="41" customWidth="1"/>
    <col min="5897" max="6144" width="9.140625" style="41"/>
    <col min="6145" max="6145" width="4.28515625" style="41" customWidth="1"/>
    <col min="6146" max="6146" width="5.42578125" style="41" customWidth="1"/>
    <col min="6147" max="6147" width="23.5703125" style="41" customWidth="1"/>
    <col min="6148" max="6152" width="12.7109375" style="41" customWidth="1"/>
    <col min="6153" max="6400" width="9.140625" style="41"/>
    <col min="6401" max="6401" width="4.28515625" style="41" customWidth="1"/>
    <col min="6402" max="6402" width="5.42578125" style="41" customWidth="1"/>
    <col min="6403" max="6403" width="23.5703125" style="41" customWidth="1"/>
    <col min="6404" max="6408" width="12.7109375" style="41" customWidth="1"/>
    <col min="6409" max="6656" width="9.140625" style="41"/>
    <col min="6657" max="6657" width="4.28515625" style="41" customWidth="1"/>
    <col min="6658" max="6658" width="5.42578125" style="41" customWidth="1"/>
    <col min="6659" max="6659" width="23.5703125" style="41" customWidth="1"/>
    <col min="6660" max="6664" width="12.7109375" style="41" customWidth="1"/>
    <col min="6665" max="6912" width="9.140625" style="41"/>
    <col min="6913" max="6913" width="4.28515625" style="41" customWidth="1"/>
    <col min="6914" max="6914" width="5.42578125" style="41" customWidth="1"/>
    <col min="6915" max="6915" width="23.5703125" style="41" customWidth="1"/>
    <col min="6916" max="6920" width="12.7109375" style="41" customWidth="1"/>
    <col min="6921" max="7168" width="9.140625" style="41"/>
    <col min="7169" max="7169" width="4.28515625" style="41" customWidth="1"/>
    <col min="7170" max="7170" width="5.42578125" style="41" customWidth="1"/>
    <col min="7171" max="7171" width="23.5703125" style="41" customWidth="1"/>
    <col min="7172" max="7176" width="12.7109375" style="41" customWidth="1"/>
    <col min="7177" max="7424" width="9.140625" style="41"/>
    <col min="7425" max="7425" width="4.28515625" style="41" customWidth="1"/>
    <col min="7426" max="7426" width="5.42578125" style="41" customWidth="1"/>
    <col min="7427" max="7427" width="23.5703125" style="41" customWidth="1"/>
    <col min="7428" max="7432" width="12.7109375" style="41" customWidth="1"/>
    <col min="7433" max="7680" width="9.140625" style="41"/>
    <col min="7681" max="7681" width="4.28515625" style="41" customWidth="1"/>
    <col min="7682" max="7682" width="5.42578125" style="41" customWidth="1"/>
    <col min="7683" max="7683" width="23.5703125" style="41" customWidth="1"/>
    <col min="7684" max="7688" width="12.7109375" style="41" customWidth="1"/>
    <col min="7689" max="7936" width="9.140625" style="41"/>
    <col min="7937" max="7937" width="4.28515625" style="41" customWidth="1"/>
    <col min="7938" max="7938" width="5.42578125" style="41" customWidth="1"/>
    <col min="7939" max="7939" width="23.5703125" style="41" customWidth="1"/>
    <col min="7940" max="7944" width="12.7109375" style="41" customWidth="1"/>
    <col min="7945" max="8192" width="9.140625" style="41"/>
    <col min="8193" max="8193" width="4.28515625" style="41" customWidth="1"/>
    <col min="8194" max="8194" width="5.42578125" style="41" customWidth="1"/>
    <col min="8195" max="8195" width="23.5703125" style="41" customWidth="1"/>
    <col min="8196" max="8200" width="12.7109375" style="41" customWidth="1"/>
    <col min="8201" max="8448" width="9.140625" style="41"/>
    <col min="8449" max="8449" width="4.28515625" style="41" customWidth="1"/>
    <col min="8450" max="8450" width="5.42578125" style="41" customWidth="1"/>
    <col min="8451" max="8451" width="23.5703125" style="41" customWidth="1"/>
    <col min="8452" max="8456" width="12.7109375" style="41" customWidth="1"/>
    <col min="8457" max="8704" width="9.140625" style="41"/>
    <col min="8705" max="8705" width="4.28515625" style="41" customWidth="1"/>
    <col min="8706" max="8706" width="5.42578125" style="41" customWidth="1"/>
    <col min="8707" max="8707" width="23.5703125" style="41" customWidth="1"/>
    <col min="8708" max="8712" width="12.7109375" style="41" customWidth="1"/>
    <col min="8713" max="8960" width="9.140625" style="41"/>
    <col min="8961" max="8961" width="4.28515625" style="41" customWidth="1"/>
    <col min="8962" max="8962" width="5.42578125" style="41" customWidth="1"/>
    <col min="8963" max="8963" width="23.5703125" style="41" customWidth="1"/>
    <col min="8964" max="8968" width="12.7109375" style="41" customWidth="1"/>
    <col min="8969" max="9216" width="9.140625" style="41"/>
    <col min="9217" max="9217" width="4.28515625" style="41" customWidth="1"/>
    <col min="9218" max="9218" width="5.42578125" style="41" customWidth="1"/>
    <col min="9219" max="9219" width="23.5703125" style="41" customWidth="1"/>
    <col min="9220" max="9224" width="12.7109375" style="41" customWidth="1"/>
    <col min="9225" max="9472" width="9.140625" style="41"/>
    <col min="9473" max="9473" width="4.28515625" style="41" customWidth="1"/>
    <col min="9474" max="9474" width="5.42578125" style="41" customWidth="1"/>
    <col min="9475" max="9475" width="23.5703125" style="41" customWidth="1"/>
    <col min="9476" max="9480" width="12.7109375" style="41" customWidth="1"/>
    <col min="9481" max="9728" width="9.140625" style="41"/>
    <col min="9729" max="9729" width="4.28515625" style="41" customWidth="1"/>
    <col min="9730" max="9730" width="5.42578125" style="41" customWidth="1"/>
    <col min="9731" max="9731" width="23.5703125" style="41" customWidth="1"/>
    <col min="9732" max="9736" width="12.7109375" style="41" customWidth="1"/>
    <col min="9737" max="9984" width="9.140625" style="41"/>
    <col min="9985" max="9985" width="4.28515625" style="41" customWidth="1"/>
    <col min="9986" max="9986" width="5.42578125" style="41" customWidth="1"/>
    <col min="9987" max="9987" width="23.5703125" style="41" customWidth="1"/>
    <col min="9988" max="9992" width="12.7109375" style="41" customWidth="1"/>
    <col min="9993" max="10240" width="9.140625" style="41"/>
    <col min="10241" max="10241" width="4.28515625" style="41" customWidth="1"/>
    <col min="10242" max="10242" width="5.42578125" style="41" customWidth="1"/>
    <col min="10243" max="10243" width="23.5703125" style="41" customWidth="1"/>
    <col min="10244" max="10248" width="12.7109375" style="41" customWidth="1"/>
    <col min="10249" max="10496" width="9.140625" style="41"/>
    <col min="10497" max="10497" width="4.28515625" style="41" customWidth="1"/>
    <col min="10498" max="10498" width="5.42578125" style="41" customWidth="1"/>
    <col min="10499" max="10499" width="23.5703125" style="41" customWidth="1"/>
    <col min="10500" max="10504" width="12.7109375" style="41" customWidth="1"/>
    <col min="10505" max="10752" width="9.140625" style="41"/>
    <col min="10753" max="10753" width="4.28515625" style="41" customWidth="1"/>
    <col min="10754" max="10754" width="5.42578125" style="41" customWidth="1"/>
    <col min="10755" max="10755" width="23.5703125" style="41" customWidth="1"/>
    <col min="10756" max="10760" width="12.7109375" style="41" customWidth="1"/>
    <col min="10761" max="11008" width="9.140625" style="41"/>
    <col min="11009" max="11009" width="4.28515625" style="41" customWidth="1"/>
    <col min="11010" max="11010" width="5.42578125" style="41" customWidth="1"/>
    <col min="11011" max="11011" width="23.5703125" style="41" customWidth="1"/>
    <col min="11012" max="11016" width="12.7109375" style="41" customWidth="1"/>
    <col min="11017" max="11264" width="9.140625" style="41"/>
    <col min="11265" max="11265" width="4.28515625" style="41" customWidth="1"/>
    <col min="11266" max="11266" width="5.42578125" style="41" customWidth="1"/>
    <col min="11267" max="11267" width="23.5703125" style="41" customWidth="1"/>
    <col min="11268" max="11272" width="12.7109375" style="41" customWidth="1"/>
    <col min="11273" max="11520" width="9.140625" style="41"/>
    <col min="11521" max="11521" width="4.28515625" style="41" customWidth="1"/>
    <col min="11522" max="11522" width="5.42578125" style="41" customWidth="1"/>
    <col min="11523" max="11523" width="23.5703125" style="41" customWidth="1"/>
    <col min="11524" max="11528" width="12.7109375" style="41" customWidth="1"/>
    <col min="11529" max="11776" width="9.140625" style="41"/>
    <col min="11777" max="11777" width="4.28515625" style="41" customWidth="1"/>
    <col min="11778" max="11778" width="5.42578125" style="41" customWidth="1"/>
    <col min="11779" max="11779" width="23.5703125" style="41" customWidth="1"/>
    <col min="11780" max="11784" width="12.7109375" style="41" customWidth="1"/>
    <col min="11785" max="12032" width="9.140625" style="41"/>
    <col min="12033" max="12033" width="4.28515625" style="41" customWidth="1"/>
    <col min="12034" max="12034" width="5.42578125" style="41" customWidth="1"/>
    <col min="12035" max="12035" width="23.5703125" style="41" customWidth="1"/>
    <col min="12036" max="12040" width="12.7109375" style="41" customWidth="1"/>
    <col min="12041" max="12288" width="9.140625" style="41"/>
    <col min="12289" max="12289" width="4.28515625" style="41" customWidth="1"/>
    <col min="12290" max="12290" width="5.42578125" style="41" customWidth="1"/>
    <col min="12291" max="12291" width="23.5703125" style="41" customWidth="1"/>
    <col min="12292" max="12296" width="12.7109375" style="41" customWidth="1"/>
    <col min="12297" max="12544" width="9.140625" style="41"/>
    <col min="12545" max="12545" width="4.28515625" style="41" customWidth="1"/>
    <col min="12546" max="12546" width="5.42578125" style="41" customWidth="1"/>
    <col min="12547" max="12547" width="23.5703125" style="41" customWidth="1"/>
    <col min="12548" max="12552" width="12.7109375" style="41" customWidth="1"/>
    <col min="12553" max="12800" width="9.140625" style="41"/>
    <col min="12801" max="12801" width="4.28515625" style="41" customWidth="1"/>
    <col min="12802" max="12802" width="5.42578125" style="41" customWidth="1"/>
    <col min="12803" max="12803" width="23.5703125" style="41" customWidth="1"/>
    <col min="12804" max="12808" width="12.7109375" style="41" customWidth="1"/>
    <col min="12809" max="13056" width="9.140625" style="41"/>
    <col min="13057" max="13057" width="4.28515625" style="41" customWidth="1"/>
    <col min="13058" max="13058" width="5.42578125" style="41" customWidth="1"/>
    <col min="13059" max="13059" width="23.5703125" style="41" customWidth="1"/>
    <col min="13060" max="13064" width="12.7109375" style="41" customWidth="1"/>
    <col min="13065" max="13312" width="9.140625" style="41"/>
    <col min="13313" max="13313" width="4.28515625" style="41" customWidth="1"/>
    <col min="13314" max="13314" width="5.42578125" style="41" customWidth="1"/>
    <col min="13315" max="13315" width="23.5703125" style="41" customWidth="1"/>
    <col min="13316" max="13320" width="12.7109375" style="41" customWidth="1"/>
    <col min="13321" max="13568" width="9.140625" style="41"/>
    <col min="13569" max="13569" width="4.28515625" style="41" customWidth="1"/>
    <col min="13570" max="13570" width="5.42578125" style="41" customWidth="1"/>
    <col min="13571" max="13571" width="23.5703125" style="41" customWidth="1"/>
    <col min="13572" max="13576" width="12.7109375" style="41" customWidth="1"/>
    <col min="13577" max="13824" width="9.140625" style="41"/>
    <col min="13825" max="13825" width="4.28515625" style="41" customWidth="1"/>
    <col min="13826" max="13826" width="5.42578125" style="41" customWidth="1"/>
    <col min="13827" max="13827" width="23.5703125" style="41" customWidth="1"/>
    <col min="13828" max="13832" width="12.7109375" style="41" customWidth="1"/>
    <col min="13833" max="14080" width="9.140625" style="41"/>
    <col min="14081" max="14081" width="4.28515625" style="41" customWidth="1"/>
    <col min="14082" max="14082" width="5.42578125" style="41" customWidth="1"/>
    <col min="14083" max="14083" width="23.5703125" style="41" customWidth="1"/>
    <col min="14084" max="14088" width="12.7109375" style="41" customWidth="1"/>
    <col min="14089" max="14336" width="9.140625" style="41"/>
    <col min="14337" max="14337" width="4.28515625" style="41" customWidth="1"/>
    <col min="14338" max="14338" width="5.42578125" style="41" customWidth="1"/>
    <col min="14339" max="14339" width="23.5703125" style="41" customWidth="1"/>
    <col min="14340" max="14344" width="12.7109375" style="41" customWidth="1"/>
    <col min="14345" max="14592" width="9.140625" style="41"/>
    <col min="14593" max="14593" width="4.28515625" style="41" customWidth="1"/>
    <col min="14594" max="14594" width="5.42578125" style="41" customWidth="1"/>
    <col min="14595" max="14595" width="23.5703125" style="41" customWidth="1"/>
    <col min="14596" max="14600" width="12.7109375" style="41" customWidth="1"/>
    <col min="14601" max="14848" width="9.140625" style="41"/>
    <col min="14849" max="14849" width="4.28515625" style="41" customWidth="1"/>
    <col min="14850" max="14850" width="5.42578125" style="41" customWidth="1"/>
    <col min="14851" max="14851" width="23.5703125" style="41" customWidth="1"/>
    <col min="14852" max="14856" width="12.7109375" style="41" customWidth="1"/>
    <col min="14857" max="15104" width="9.140625" style="41"/>
    <col min="15105" max="15105" width="4.28515625" style="41" customWidth="1"/>
    <col min="15106" max="15106" width="5.42578125" style="41" customWidth="1"/>
    <col min="15107" max="15107" width="23.5703125" style="41" customWidth="1"/>
    <col min="15108" max="15112" width="12.7109375" style="41" customWidth="1"/>
    <col min="15113" max="15360" width="9.140625" style="41"/>
    <col min="15361" max="15361" width="4.28515625" style="41" customWidth="1"/>
    <col min="15362" max="15362" width="5.42578125" style="41" customWidth="1"/>
    <col min="15363" max="15363" width="23.5703125" style="41" customWidth="1"/>
    <col min="15364" max="15368" width="12.7109375" style="41" customWidth="1"/>
    <col min="15369" max="15616" width="9.140625" style="41"/>
    <col min="15617" max="15617" width="4.28515625" style="41" customWidth="1"/>
    <col min="15618" max="15618" width="5.42578125" style="41" customWidth="1"/>
    <col min="15619" max="15619" width="23.5703125" style="41" customWidth="1"/>
    <col min="15620" max="15624" width="12.7109375" style="41" customWidth="1"/>
    <col min="15625" max="15872" width="9.140625" style="41"/>
    <col min="15873" max="15873" width="4.28515625" style="41" customWidth="1"/>
    <col min="15874" max="15874" width="5.42578125" style="41" customWidth="1"/>
    <col min="15875" max="15875" width="23.5703125" style="41" customWidth="1"/>
    <col min="15876" max="15880" width="12.7109375" style="41" customWidth="1"/>
    <col min="15881" max="16128" width="9.140625" style="41"/>
    <col min="16129" max="16129" width="4.28515625" style="41" customWidth="1"/>
    <col min="16130" max="16130" width="5.42578125" style="41" customWidth="1"/>
    <col min="16131" max="16131" width="23.5703125" style="41" customWidth="1"/>
    <col min="16132" max="16136" width="12.7109375" style="41" customWidth="1"/>
    <col min="16137" max="16384" width="9.140625" style="41"/>
  </cols>
  <sheetData>
    <row r="1" spans="2:8" x14ac:dyDescent="0.2">
      <c r="B1" s="38"/>
      <c r="C1" s="38"/>
      <c r="D1" s="38"/>
      <c r="E1" s="38"/>
      <c r="F1" s="38"/>
      <c r="G1" s="38"/>
      <c r="H1" s="131" t="s">
        <v>121</v>
      </c>
    </row>
    <row r="2" spans="2:8" ht="23.25" customHeight="1" x14ac:dyDescent="0.2">
      <c r="B2" s="65" t="s">
        <v>122</v>
      </c>
      <c r="C2" s="65"/>
      <c r="D2" s="65"/>
      <c r="E2" s="65"/>
      <c r="F2" s="65"/>
      <c r="G2" s="65"/>
      <c r="H2" s="65"/>
    </row>
    <row r="3" spans="2:8" x14ac:dyDescent="0.2">
      <c r="B3" s="38"/>
      <c r="C3" s="38"/>
      <c r="D3" s="38"/>
      <c r="E3" s="38"/>
      <c r="F3" s="38"/>
      <c r="G3" s="38"/>
      <c r="H3" s="38"/>
    </row>
    <row r="4" spans="2:8" ht="27.95" customHeight="1" x14ac:dyDescent="0.2">
      <c r="B4" s="30" t="s">
        <v>94</v>
      </c>
      <c r="C4" s="30" t="s">
        <v>0</v>
      </c>
      <c r="D4" s="30" t="s">
        <v>123</v>
      </c>
      <c r="E4" s="31"/>
      <c r="F4" s="31"/>
      <c r="G4" s="31"/>
      <c r="H4" s="31"/>
    </row>
    <row r="5" spans="2:8" ht="27.95" customHeight="1" x14ac:dyDescent="0.2">
      <c r="B5" s="31"/>
      <c r="C5" s="31"/>
      <c r="D5" s="31" t="s">
        <v>97</v>
      </c>
      <c r="E5" s="30" t="s">
        <v>124</v>
      </c>
      <c r="F5" s="30"/>
      <c r="G5" s="30"/>
      <c r="H5" s="30"/>
    </row>
    <row r="6" spans="2:8" ht="43.5" customHeight="1" x14ac:dyDescent="0.2">
      <c r="B6" s="31"/>
      <c r="C6" s="31"/>
      <c r="D6" s="31"/>
      <c r="E6" s="21" t="s">
        <v>125</v>
      </c>
      <c r="F6" s="23" t="s">
        <v>126</v>
      </c>
      <c r="G6" s="23" t="s">
        <v>127</v>
      </c>
      <c r="H6" s="23" t="s">
        <v>128</v>
      </c>
    </row>
    <row r="7" spans="2:8" ht="27.95" customHeight="1" x14ac:dyDescent="0.2">
      <c r="B7" s="30" t="s">
        <v>21</v>
      </c>
      <c r="C7" s="34"/>
      <c r="D7" s="14">
        <f>D8+D9+D10+D11+D12+D13+D14+D15+D16+D17+D18+D19+D20+D21</f>
        <v>435</v>
      </c>
      <c r="E7" s="14">
        <f>E8+E9+E10+E11+E12+E13+E14+E15+E16+E17+E18+E19+E20+E21</f>
        <v>150</v>
      </c>
      <c r="F7" s="14">
        <f>F8+F9+F10+F11+F12+F13+F14+F15+F16+F17+F18+F19+F20+F21</f>
        <v>132</v>
      </c>
      <c r="G7" s="14">
        <f>G8+G9+G10+G11+G12+G13+G14+G15+G16+G17+G18+G19+G20+G21</f>
        <v>80</v>
      </c>
      <c r="H7" s="14">
        <f>H8+H9+H10+H11+H12+H13+H14+H15+H16+H17+H18+H19+H20+H21</f>
        <v>73</v>
      </c>
    </row>
    <row r="8" spans="2:8" ht="27.95" customHeight="1" x14ac:dyDescent="0.2">
      <c r="B8" s="20">
        <v>1</v>
      </c>
      <c r="C8" s="18" t="s">
        <v>25</v>
      </c>
      <c r="D8" s="14">
        <f>E8+F8+G8+H8</f>
        <v>96</v>
      </c>
      <c r="E8" s="71">
        <v>13</v>
      </c>
      <c r="F8" s="71">
        <v>41</v>
      </c>
      <c r="G8" s="71">
        <v>18</v>
      </c>
      <c r="H8" s="71">
        <v>24</v>
      </c>
    </row>
    <row r="9" spans="2:8" ht="27.95" customHeight="1" x14ac:dyDescent="0.2">
      <c r="B9" s="17">
        <v>2</v>
      </c>
      <c r="C9" s="18" t="s">
        <v>26</v>
      </c>
      <c r="D9" s="14">
        <f t="shared" ref="D9:D21" si="0">E9+F9+G9+H9</f>
        <v>27</v>
      </c>
      <c r="E9" s="71">
        <v>5</v>
      </c>
      <c r="F9" s="71">
        <v>6</v>
      </c>
      <c r="G9" s="71">
        <v>6</v>
      </c>
      <c r="H9" s="71">
        <v>10</v>
      </c>
    </row>
    <row r="10" spans="2:8" ht="27.95" customHeight="1" x14ac:dyDescent="0.2">
      <c r="B10" s="19">
        <v>3</v>
      </c>
      <c r="C10" s="18" t="s">
        <v>27</v>
      </c>
      <c r="D10" s="14">
        <f t="shared" si="0"/>
        <v>31</v>
      </c>
      <c r="E10" s="71">
        <v>1</v>
      </c>
      <c r="F10" s="71">
        <v>6</v>
      </c>
      <c r="G10" s="71">
        <v>15</v>
      </c>
      <c r="H10" s="71">
        <v>9</v>
      </c>
    </row>
    <row r="11" spans="2:8" ht="27.95" customHeight="1" x14ac:dyDescent="0.2">
      <c r="B11" s="19">
        <v>4</v>
      </c>
      <c r="C11" s="18" t="s">
        <v>28</v>
      </c>
      <c r="D11" s="14">
        <f t="shared" si="0"/>
        <v>40</v>
      </c>
      <c r="E11" s="71">
        <v>25</v>
      </c>
      <c r="F11" s="71">
        <v>5</v>
      </c>
      <c r="G11" s="71">
        <v>6</v>
      </c>
      <c r="H11" s="71">
        <v>4</v>
      </c>
    </row>
    <row r="12" spans="2:8" ht="27.95" customHeight="1" x14ac:dyDescent="0.2">
      <c r="B12" s="20">
        <v>5</v>
      </c>
      <c r="C12" s="18" t="s">
        <v>29</v>
      </c>
      <c r="D12" s="14">
        <f t="shared" si="0"/>
        <v>69</v>
      </c>
      <c r="E12" s="71">
        <v>43</v>
      </c>
      <c r="F12" s="71">
        <v>12</v>
      </c>
      <c r="G12" s="71">
        <v>10</v>
      </c>
      <c r="H12" s="71">
        <v>4</v>
      </c>
    </row>
    <row r="13" spans="2:8" ht="27.95" customHeight="1" x14ac:dyDescent="0.2">
      <c r="B13" s="17">
        <v>6</v>
      </c>
      <c r="C13" s="18" t="s">
        <v>30</v>
      </c>
      <c r="D13" s="14">
        <f t="shared" si="0"/>
        <v>7</v>
      </c>
      <c r="E13" s="71">
        <v>0</v>
      </c>
      <c r="F13" s="71">
        <v>7</v>
      </c>
      <c r="G13" s="71">
        <v>0</v>
      </c>
      <c r="H13" s="71">
        <v>0</v>
      </c>
    </row>
    <row r="14" spans="2:8" ht="27.95" customHeight="1" x14ac:dyDescent="0.2">
      <c r="B14" s="19">
        <v>7</v>
      </c>
      <c r="C14" s="18" t="s">
        <v>31</v>
      </c>
      <c r="D14" s="14">
        <f t="shared" si="0"/>
        <v>18</v>
      </c>
      <c r="E14" s="71">
        <v>1</v>
      </c>
      <c r="F14" s="71">
        <v>8</v>
      </c>
      <c r="G14" s="71">
        <v>7</v>
      </c>
      <c r="H14" s="71">
        <v>2</v>
      </c>
    </row>
    <row r="15" spans="2:8" ht="27.95" customHeight="1" x14ac:dyDescent="0.2">
      <c r="B15" s="19">
        <v>8</v>
      </c>
      <c r="C15" s="18" t="s">
        <v>32</v>
      </c>
      <c r="D15" s="14">
        <f t="shared" si="0"/>
        <v>6</v>
      </c>
      <c r="E15" s="71">
        <v>1</v>
      </c>
      <c r="F15" s="71">
        <v>1</v>
      </c>
      <c r="G15" s="71">
        <v>2</v>
      </c>
      <c r="H15" s="71">
        <v>2</v>
      </c>
    </row>
    <row r="16" spans="2:8" ht="27.95" customHeight="1" x14ac:dyDescent="0.2">
      <c r="B16" s="20">
        <v>9</v>
      </c>
      <c r="C16" s="18" t="s">
        <v>33</v>
      </c>
      <c r="D16" s="14">
        <f t="shared" si="0"/>
        <v>16</v>
      </c>
      <c r="E16" s="71">
        <v>0</v>
      </c>
      <c r="F16" s="71">
        <v>9</v>
      </c>
      <c r="G16" s="71">
        <v>5</v>
      </c>
      <c r="H16" s="71">
        <v>2</v>
      </c>
    </row>
    <row r="17" spans="2:8" ht="27.95" customHeight="1" x14ac:dyDescent="0.2">
      <c r="B17" s="17">
        <v>10</v>
      </c>
      <c r="C17" s="18" t="s">
        <v>34</v>
      </c>
      <c r="D17" s="14">
        <f t="shared" si="0"/>
        <v>40</v>
      </c>
      <c r="E17" s="71">
        <v>7</v>
      </c>
      <c r="F17" s="71">
        <v>17</v>
      </c>
      <c r="G17" s="71">
        <v>5</v>
      </c>
      <c r="H17" s="71">
        <v>11</v>
      </c>
    </row>
    <row r="18" spans="2:8" ht="27.95" customHeight="1" x14ac:dyDescent="0.2">
      <c r="B18" s="19">
        <v>11</v>
      </c>
      <c r="C18" s="18" t="s">
        <v>35</v>
      </c>
      <c r="D18" s="14">
        <f t="shared" si="0"/>
        <v>36</v>
      </c>
      <c r="E18" s="71">
        <v>22</v>
      </c>
      <c r="F18" s="71">
        <v>7</v>
      </c>
      <c r="G18" s="71">
        <v>5</v>
      </c>
      <c r="H18" s="71">
        <v>2</v>
      </c>
    </row>
    <row r="19" spans="2:8" ht="27.95" customHeight="1" x14ac:dyDescent="0.2">
      <c r="B19" s="19">
        <v>12</v>
      </c>
      <c r="C19" s="18" t="s">
        <v>36</v>
      </c>
      <c r="D19" s="14">
        <f t="shared" si="0"/>
        <v>8</v>
      </c>
      <c r="E19" s="71">
        <v>6</v>
      </c>
      <c r="F19" s="71">
        <v>2</v>
      </c>
      <c r="G19" s="71">
        <v>0</v>
      </c>
      <c r="H19" s="71">
        <v>0</v>
      </c>
    </row>
    <row r="20" spans="2:8" ht="27.95" customHeight="1" x14ac:dyDescent="0.2">
      <c r="B20" s="20">
        <v>13</v>
      </c>
      <c r="C20" s="18" t="s">
        <v>37</v>
      </c>
      <c r="D20" s="14">
        <f t="shared" si="0"/>
        <v>18</v>
      </c>
      <c r="E20" s="71">
        <v>3</v>
      </c>
      <c r="F20" s="71">
        <v>11</v>
      </c>
      <c r="G20" s="71">
        <v>1</v>
      </c>
      <c r="H20" s="71">
        <v>3</v>
      </c>
    </row>
    <row r="21" spans="2:8" ht="27.95" customHeight="1" x14ac:dyDescent="0.2">
      <c r="B21" s="17">
        <v>14</v>
      </c>
      <c r="C21" s="18" t="s">
        <v>38</v>
      </c>
      <c r="D21" s="14">
        <f t="shared" si="0"/>
        <v>23</v>
      </c>
      <c r="E21" s="71">
        <v>23</v>
      </c>
      <c r="F21" s="71">
        <v>0</v>
      </c>
      <c r="G21" s="71">
        <v>0</v>
      </c>
      <c r="H21" s="71">
        <v>0</v>
      </c>
    </row>
    <row r="23" spans="2:8" x14ac:dyDescent="0.2">
      <c r="D23" s="55"/>
      <c r="E23" s="55"/>
      <c r="F23" s="55"/>
      <c r="G23" s="55"/>
      <c r="H23" s="55"/>
    </row>
  </sheetData>
  <mergeCells count="7">
    <mergeCell ref="B7:C7"/>
    <mergeCell ref="B2:H2"/>
    <mergeCell ref="B4:B6"/>
    <mergeCell ref="C4:C6"/>
    <mergeCell ref="D4:H4"/>
    <mergeCell ref="D5:D6"/>
    <mergeCell ref="E5:H5"/>
  </mergeCells>
  <pageMargins left="0.59055118110236227" right="0.59055118110236227" top="0.59055118110236227" bottom="0.59055118110236227" header="0.31496062992125984" footer="0.31496062992125984"/>
  <pageSetup paperSize="9" scale="9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23"/>
  <sheetViews>
    <sheetView topLeftCell="D1" zoomScale="90" zoomScaleNormal="90" zoomScaleSheetLayoutView="70" workbookViewId="0">
      <selection activeCell="Z18" sqref="Z18"/>
    </sheetView>
  </sheetViews>
  <sheetFormatPr defaultRowHeight="15" x14ac:dyDescent="0.25"/>
  <cols>
    <col min="1" max="1" width="2.140625" style="85" customWidth="1"/>
    <col min="2" max="2" width="7.28515625" style="85" customWidth="1"/>
    <col min="3" max="3" width="21.28515625" style="85" customWidth="1"/>
    <col min="4" max="31" width="7.7109375" style="85" customWidth="1"/>
    <col min="32" max="32" width="9.140625" style="85"/>
    <col min="33" max="33" width="9.140625" style="132"/>
    <col min="34" max="256" width="9.140625" style="85"/>
    <col min="257" max="257" width="2.140625" style="85" customWidth="1"/>
    <col min="258" max="258" width="7.28515625" style="85" customWidth="1"/>
    <col min="259" max="259" width="21.28515625" style="85" customWidth="1"/>
    <col min="260" max="287" width="7.7109375" style="85" customWidth="1"/>
    <col min="288" max="512" width="9.140625" style="85"/>
    <col min="513" max="513" width="2.140625" style="85" customWidth="1"/>
    <col min="514" max="514" width="7.28515625" style="85" customWidth="1"/>
    <col min="515" max="515" width="21.28515625" style="85" customWidth="1"/>
    <col min="516" max="543" width="7.7109375" style="85" customWidth="1"/>
    <col min="544" max="768" width="9.140625" style="85"/>
    <col min="769" max="769" width="2.140625" style="85" customWidth="1"/>
    <col min="770" max="770" width="7.28515625" style="85" customWidth="1"/>
    <col min="771" max="771" width="21.28515625" style="85" customWidth="1"/>
    <col min="772" max="799" width="7.7109375" style="85" customWidth="1"/>
    <col min="800" max="1024" width="9.140625" style="85"/>
    <col min="1025" max="1025" width="2.140625" style="85" customWidth="1"/>
    <col min="1026" max="1026" width="7.28515625" style="85" customWidth="1"/>
    <col min="1027" max="1027" width="21.28515625" style="85" customWidth="1"/>
    <col min="1028" max="1055" width="7.7109375" style="85" customWidth="1"/>
    <col min="1056" max="1280" width="9.140625" style="85"/>
    <col min="1281" max="1281" width="2.140625" style="85" customWidth="1"/>
    <col min="1282" max="1282" width="7.28515625" style="85" customWidth="1"/>
    <col min="1283" max="1283" width="21.28515625" style="85" customWidth="1"/>
    <col min="1284" max="1311" width="7.7109375" style="85" customWidth="1"/>
    <col min="1312" max="1536" width="9.140625" style="85"/>
    <col min="1537" max="1537" width="2.140625" style="85" customWidth="1"/>
    <col min="1538" max="1538" width="7.28515625" style="85" customWidth="1"/>
    <col min="1539" max="1539" width="21.28515625" style="85" customWidth="1"/>
    <col min="1540" max="1567" width="7.7109375" style="85" customWidth="1"/>
    <col min="1568" max="1792" width="9.140625" style="85"/>
    <col min="1793" max="1793" width="2.140625" style="85" customWidth="1"/>
    <col min="1794" max="1794" width="7.28515625" style="85" customWidth="1"/>
    <col min="1795" max="1795" width="21.28515625" style="85" customWidth="1"/>
    <col min="1796" max="1823" width="7.7109375" style="85" customWidth="1"/>
    <col min="1824" max="2048" width="9.140625" style="85"/>
    <col min="2049" max="2049" width="2.140625" style="85" customWidth="1"/>
    <col min="2050" max="2050" width="7.28515625" style="85" customWidth="1"/>
    <col min="2051" max="2051" width="21.28515625" style="85" customWidth="1"/>
    <col min="2052" max="2079" width="7.7109375" style="85" customWidth="1"/>
    <col min="2080" max="2304" width="9.140625" style="85"/>
    <col min="2305" max="2305" width="2.140625" style="85" customWidth="1"/>
    <col min="2306" max="2306" width="7.28515625" style="85" customWidth="1"/>
    <col min="2307" max="2307" width="21.28515625" style="85" customWidth="1"/>
    <col min="2308" max="2335" width="7.7109375" style="85" customWidth="1"/>
    <col min="2336" max="2560" width="9.140625" style="85"/>
    <col min="2561" max="2561" width="2.140625" style="85" customWidth="1"/>
    <col min="2562" max="2562" width="7.28515625" style="85" customWidth="1"/>
    <col min="2563" max="2563" width="21.28515625" style="85" customWidth="1"/>
    <col min="2564" max="2591" width="7.7109375" style="85" customWidth="1"/>
    <col min="2592" max="2816" width="9.140625" style="85"/>
    <col min="2817" max="2817" width="2.140625" style="85" customWidth="1"/>
    <col min="2818" max="2818" width="7.28515625" style="85" customWidth="1"/>
    <col min="2819" max="2819" width="21.28515625" style="85" customWidth="1"/>
    <col min="2820" max="2847" width="7.7109375" style="85" customWidth="1"/>
    <col min="2848" max="3072" width="9.140625" style="85"/>
    <col min="3073" max="3073" width="2.140625" style="85" customWidth="1"/>
    <col min="3074" max="3074" width="7.28515625" style="85" customWidth="1"/>
    <col min="3075" max="3075" width="21.28515625" style="85" customWidth="1"/>
    <col min="3076" max="3103" width="7.7109375" style="85" customWidth="1"/>
    <col min="3104" max="3328" width="9.140625" style="85"/>
    <col min="3329" max="3329" width="2.140625" style="85" customWidth="1"/>
    <col min="3330" max="3330" width="7.28515625" style="85" customWidth="1"/>
    <col min="3331" max="3331" width="21.28515625" style="85" customWidth="1"/>
    <col min="3332" max="3359" width="7.7109375" style="85" customWidth="1"/>
    <col min="3360" max="3584" width="9.140625" style="85"/>
    <col min="3585" max="3585" width="2.140625" style="85" customWidth="1"/>
    <col min="3586" max="3586" width="7.28515625" style="85" customWidth="1"/>
    <col min="3587" max="3587" width="21.28515625" style="85" customWidth="1"/>
    <col min="3588" max="3615" width="7.7109375" style="85" customWidth="1"/>
    <col min="3616" max="3840" width="9.140625" style="85"/>
    <col min="3841" max="3841" width="2.140625" style="85" customWidth="1"/>
    <col min="3842" max="3842" width="7.28515625" style="85" customWidth="1"/>
    <col min="3843" max="3843" width="21.28515625" style="85" customWidth="1"/>
    <col min="3844" max="3871" width="7.7109375" style="85" customWidth="1"/>
    <col min="3872" max="4096" width="9.140625" style="85"/>
    <col min="4097" max="4097" width="2.140625" style="85" customWidth="1"/>
    <col min="4098" max="4098" width="7.28515625" style="85" customWidth="1"/>
    <col min="4099" max="4099" width="21.28515625" style="85" customWidth="1"/>
    <col min="4100" max="4127" width="7.7109375" style="85" customWidth="1"/>
    <col min="4128" max="4352" width="9.140625" style="85"/>
    <col min="4353" max="4353" width="2.140625" style="85" customWidth="1"/>
    <col min="4354" max="4354" width="7.28515625" style="85" customWidth="1"/>
    <col min="4355" max="4355" width="21.28515625" style="85" customWidth="1"/>
    <col min="4356" max="4383" width="7.7109375" style="85" customWidth="1"/>
    <col min="4384" max="4608" width="9.140625" style="85"/>
    <col min="4609" max="4609" width="2.140625" style="85" customWidth="1"/>
    <col min="4610" max="4610" width="7.28515625" style="85" customWidth="1"/>
    <col min="4611" max="4611" width="21.28515625" style="85" customWidth="1"/>
    <col min="4612" max="4639" width="7.7109375" style="85" customWidth="1"/>
    <col min="4640" max="4864" width="9.140625" style="85"/>
    <col min="4865" max="4865" width="2.140625" style="85" customWidth="1"/>
    <col min="4866" max="4866" width="7.28515625" style="85" customWidth="1"/>
    <col min="4867" max="4867" width="21.28515625" style="85" customWidth="1"/>
    <col min="4868" max="4895" width="7.7109375" style="85" customWidth="1"/>
    <col min="4896" max="5120" width="9.140625" style="85"/>
    <col min="5121" max="5121" width="2.140625" style="85" customWidth="1"/>
    <col min="5122" max="5122" width="7.28515625" style="85" customWidth="1"/>
    <col min="5123" max="5123" width="21.28515625" style="85" customWidth="1"/>
    <col min="5124" max="5151" width="7.7109375" style="85" customWidth="1"/>
    <col min="5152" max="5376" width="9.140625" style="85"/>
    <col min="5377" max="5377" width="2.140625" style="85" customWidth="1"/>
    <col min="5378" max="5378" width="7.28515625" style="85" customWidth="1"/>
    <col min="5379" max="5379" width="21.28515625" style="85" customWidth="1"/>
    <col min="5380" max="5407" width="7.7109375" style="85" customWidth="1"/>
    <col min="5408" max="5632" width="9.140625" style="85"/>
    <col min="5633" max="5633" width="2.140625" style="85" customWidth="1"/>
    <col min="5634" max="5634" width="7.28515625" style="85" customWidth="1"/>
    <col min="5635" max="5635" width="21.28515625" style="85" customWidth="1"/>
    <col min="5636" max="5663" width="7.7109375" style="85" customWidth="1"/>
    <col min="5664" max="5888" width="9.140625" style="85"/>
    <col min="5889" max="5889" width="2.140625" style="85" customWidth="1"/>
    <col min="5890" max="5890" width="7.28515625" style="85" customWidth="1"/>
    <col min="5891" max="5891" width="21.28515625" style="85" customWidth="1"/>
    <col min="5892" max="5919" width="7.7109375" style="85" customWidth="1"/>
    <col min="5920" max="6144" width="9.140625" style="85"/>
    <col min="6145" max="6145" width="2.140625" style="85" customWidth="1"/>
    <col min="6146" max="6146" width="7.28515625" style="85" customWidth="1"/>
    <col min="6147" max="6147" width="21.28515625" style="85" customWidth="1"/>
    <col min="6148" max="6175" width="7.7109375" style="85" customWidth="1"/>
    <col min="6176" max="6400" width="9.140625" style="85"/>
    <col min="6401" max="6401" width="2.140625" style="85" customWidth="1"/>
    <col min="6402" max="6402" width="7.28515625" style="85" customWidth="1"/>
    <col min="6403" max="6403" width="21.28515625" style="85" customWidth="1"/>
    <col min="6404" max="6431" width="7.7109375" style="85" customWidth="1"/>
    <col min="6432" max="6656" width="9.140625" style="85"/>
    <col min="6657" max="6657" width="2.140625" style="85" customWidth="1"/>
    <col min="6658" max="6658" width="7.28515625" style="85" customWidth="1"/>
    <col min="6659" max="6659" width="21.28515625" style="85" customWidth="1"/>
    <col min="6660" max="6687" width="7.7109375" style="85" customWidth="1"/>
    <col min="6688" max="6912" width="9.140625" style="85"/>
    <col min="6913" max="6913" width="2.140625" style="85" customWidth="1"/>
    <col min="6914" max="6914" width="7.28515625" style="85" customWidth="1"/>
    <col min="6915" max="6915" width="21.28515625" style="85" customWidth="1"/>
    <col min="6916" max="6943" width="7.7109375" style="85" customWidth="1"/>
    <col min="6944" max="7168" width="9.140625" style="85"/>
    <col min="7169" max="7169" width="2.140625" style="85" customWidth="1"/>
    <col min="7170" max="7170" width="7.28515625" style="85" customWidth="1"/>
    <col min="7171" max="7171" width="21.28515625" style="85" customWidth="1"/>
    <col min="7172" max="7199" width="7.7109375" style="85" customWidth="1"/>
    <col min="7200" max="7424" width="9.140625" style="85"/>
    <col min="7425" max="7425" width="2.140625" style="85" customWidth="1"/>
    <col min="7426" max="7426" width="7.28515625" style="85" customWidth="1"/>
    <col min="7427" max="7427" width="21.28515625" style="85" customWidth="1"/>
    <col min="7428" max="7455" width="7.7109375" style="85" customWidth="1"/>
    <col min="7456" max="7680" width="9.140625" style="85"/>
    <col min="7681" max="7681" width="2.140625" style="85" customWidth="1"/>
    <col min="7682" max="7682" width="7.28515625" style="85" customWidth="1"/>
    <col min="7683" max="7683" width="21.28515625" style="85" customWidth="1"/>
    <col min="7684" max="7711" width="7.7109375" style="85" customWidth="1"/>
    <col min="7712" max="7936" width="9.140625" style="85"/>
    <col min="7937" max="7937" width="2.140625" style="85" customWidth="1"/>
    <col min="7938" max="7938" width="7.28515625" style="85" customWidth="1"/>
    <col min="7939" max="7939" width="21.28515625" style="85" customWidth="1"/>
    <col min="7940" max="7967" width="7.7109375" style="85" customWidth="1"/>
    <col min="7968" max="8192" width="9.140625" style="85"/>
    <col min="8193" max="8193" width="2.140625" style="85" customWidth="1"/>
    <col min="8194" max="8194" width="7.28515625" style="85" customWidth="1"/>
    <col min="8195" max="8195" width="21.28515625" style="85" customWidth="1"/>
    <col min="8196" max="8223" width="7.7109375" style="85" customWidth="1"/>
    <col min="8224" max="8448" width="9.140625" style="85"/>
    <col min="8449" max="8449" width="2.140625" style="85" customWidth="1"/>
    <col min="8450" max="8450" width="7.28515625" style="85" customWidth="1"/>
    <col min="8451" max="8451" width="21.28515625" style="85" customWidth="1"/>
    <col min="8452" max="8479" width="7.7109375" style="85" customWidth="1"/>
    <col min="8480" max="8704" width="9.140625" style="85"/>
    <col min="8705" max="8705" width="2.140625" style="85" customWidth="1"/>
    <col min="8706" max="8706" width="7.28515625" style="85" customWidth="1"/>
    <col min="8707" max="8707" width="21.28515625" style="85" customWidth="1"/>
    <col min="8708" max="8735" width="7.7109375" style="85" customWidth="1"/>
    <col min="8736" max="8960" width="9.140625" style="85"/>
    <col min="8961" max="8961" width="2.140625" style="85" customWidth="1"/>
    <col min="8962" max="8962" width="7.28515625" style="85" customWidth="1"/>
    <col min="8963" max="8963" width="21.28515625" style="85" customWidth="1"/>
    <col min="8964" max="8991" width="7.7109375" style="85" customWidth="1"/>
    <col min="8992" max="9216" width="9.140625" style="85"/>
    <col min="9217" max="9217" width="2.140625" style="85" customWidth="1"/>
    <col min="9218" max="9218" width="7.28515625" style="85" customWidth="1"/>
    <col min="9219" max="9219" width="21.28515625" style="85" customWidth="1"/>
    <col min="9220" max="9247" width="7.7109375" style="85" customWidth="1"/>
    <col min="9248" max="9472" width="9.140625" style="85"/>
    <col min="9473" max="9473" width="2.140625" style="85" customWidth="1"/>
    <col min="9474" max="9474" width="7.28515625" style="85" customWidth="1"/>
    <col min="9475" max="9475" width="21.28515625" style="85" customWidth="1"/>
    <col min="9476" max="9503" width="7.7109375" style="85" customWidth="1"/>
    <col min="9504" max="9728" width="9.140625" style="85"/>
    <col min="9729" max="9729" width="2.140625" style="85" customWidth="1"/>
    <col min="9730" max="9730" width="7.28515625" style="85" customWidth="1"/>
    <col min="9731" max="9731" width="21.28515625" style="85" customWidth="1"/>
    <col min="9732" max="9759" width="7.7109375" style="85" customWidth="1"/>
    <col min="9760" max="9984" width="9.140625" style="85"/>
    <col min="9985" max="9985" width="2.140625" style="85" customWidth="1"/>
    <col min="9986" max="9986" width="7.28515625" style="85" customWidth="1"/>
    <col min="9987" max="9987" width="21.28515625" style="85" customWidth="1"/>
    <col min="9988" max="10015" width="7.7109375" style="85" customWidth="1"/>
    <col min="10016" max="10240" width="9.140625" style="85"/>
    <col min="10241" max="10241" width="2.140625" style="85" customWidth="1"/>
    <col min="10242" max="10242" width="7.28515625" style="85" customWidth="1"/>
    <col min="10243" max="10243" width="21.28515625" style="85" customWidth="1"/>
    <col min="10244" max="10271" width="7.7109375" style="85" customWidth="1"/>
    <col min="10272" max="10496" width="9.140625" style="85"/>
    <col min="10497" max="10497" width="2.140625" style="85" customWidth="1"/>
    <col min="10498" max="10498" width="7.28515625" style="85" customWidth="1"/>
    <col min="10499" max="10499" width="21.28515625" style="85" customWidth="1"/>
    <col min="10500" max="10527" width="7.7109375" style="85" customWidth="1"/>
    <col min="10528" max="10752" width="9.140625" style="85"/>
    <col min="10753" max="10753" width="2.140625" style="85" customWidth="1"/>
    <col min="10754" max="10754" width="7.28515625" style="85" customWidth="1"/>
    <col min="10755" max="10755" width="21.28515625" style="85" customWidth="1"/>
    <col min="10756" max="10783" width="7.7109375" style="85" customWidth="1"/>
    <col min="10784" max="11008" width="9.140625" style="85"/>
    <col min="11009" max="11009" width="2.140625" style="85" customWidth="1"/>
    <col min="11010" max="11010" width="7.28515625" style="85" customWidth="1"/>
    <col min="11011" max="11011" width="21.28515625" style="85" customWidth="1"/>
    <col min="11012" max="11039" width="7.7109375" style="85" customWidth="1"/>
    <col min="11040" max="11264" width="9.140625" style="85"/>
    <col min="11265" max="11265" width="2.140625" style="85" customWidth="1"/>
    <col min="11266" max="11266" width="7.28515625" style="85" customWidth="1"/>
    <col min="11267" max="11267" width="21.28515625" style="85" customWidth="1"/>
    <col min="11268" max="11295" width="7.7109375" style="85" customWidth="1"/>
    <col min="11296" max="11520" width="9.140625" style="85"/>
    <col min="11521" max="11521" width="2.140625" style="85" customWidth="1"/>
    <col min="11522" max="11522" width="7.28515625" style="85" customWidth="1"/>
    <col min="11523" max="11523" width="21.28515625" style="85" customWidth="1"/>
    <col min="11524" max="11551" width="7.7109375" style="85" customWidth="1"/>
    <col min="11552" max="11776" width="9.140625" style="85"/>
    <col min="11777" max="11777" width="2.140625" style="85" customWidth="1"/>
    <col min="11778" max="11778" width="7.28515625" style="85" customWidth="1"/>
    <col min="11779" max="11779" width="21.28515625" style="85" customWidth="1"/>
    <col min="11780" max="11807" width="7.7109375" style="85" customWidth="1"/>
    <col min="11808" max="12032" width="9.140625" style="85"/>
    <col min="12033" max="12033" width="2.140625" style="85" customWidth="1"/>
    <col min="12034" max="12034" width="7.28515625" style="85" customWidth="1"/>
    <col min="12035" max="12035" width="21.28515625" style="85" customWidth="1"/>
    <col min="12036" max="12063" width="7.7109375" style="85" customWidth="1"/>
    <col min="12064" max="12288" width="9.140625" style="85"/>
    <col min="12289" max="12289" width="2.140625" style="85" customWidth="1"/>
    <col min="12290" max="12290" width="7.28515625" style="85" customWidth="1"/>
    <col min="12291" max="12291" width="21.28515625" style="85" customWidth="1"/>
    <col min="12292" max="12319" width="7.7109375" style="85" customWidth="1"/>
    <col min="12320" max="12544" width="9.140625" style="85"/>
    <col min="12545" max="12545" width="2.140625" style="85" customWidth="1"/>
    <col min="12546" max="12546" width="7.28515625" style="85" customWidth="1"/>
    <col min="12547" max="12547" width="21.28515625" style="85" customWidth="1"/>
    <col min="12548" max="12575" width="7.7109375" style="85" customWidth="1"/>
    <col min="12576" max="12800" width="9.140625" style="85"/>
    <col min="12801" max="12801" width="2.140625" style="85" customWidth="1"/>
    <col min="12802" max="12802" width="7.28515625" style="85" customWidth="1"/>
    <col min="12803" max="12803" width="21.28515625" style="85" customWidth="1"/>
    <col min="12804" max="12831" width="7.7109375" style="85" customWidth="1"/>
    <col min="12832" max="13056" width="9.140625" style="85"/>
    <col min="13057" max="13057" width="2.140625" style="85" customWidth="1"/>
    <col min="13058" max="13058" width="7.28515625" style="85" customWidth="1"/>
    <col min="13059" max="13059" width="21.28515625" style="85" customWidth="1"/>
    <col min="13060" max="13087" width="7.7109375" style="85" customWidth="1"/>
    <col min="13088" max="13312" width="9.140625" style="85"/>
    <col min="13313" max="13313" width="2.140625" style="85" customWidth="1"/>
    <col min="13314" max="13314" width="7.28515625" style="85" customWidth="1"/>
    <col min="13315" max="13315" width="21.28515625" style="85" customWidth="1"/>
    <col min="13316" max="13343" width="7.7109375" style="85" customWidth="1"/>
    <col min="13344" max="13568" width="9.140625" style="85"/>
    <col min="13569" max="13569" width="2.140625" style="85" customWidth="1"/>
    <col min="13570" max="13570" width="7.28515625" style="85" customWidth="1"/>
    <col min="13571" max="13571" width="21.28515625" style="85" customWidth="1"/>
    <col min="13572" max="13599" width="7.7109375" style="85" customWidth="1"/>
    <col min="13600" max="13824" width="9.140625" style="85"/>
    <col min="13825" max="13825" width="2.140625" style="85" customWidth="1"/>
    <col min="13826" max="13826" width="7.28515625" style="85" customWidth="1"/>
    <col min="13827" max="13827" width="21.28515625" style="85" customWidth="1"/>
    <col min="13828" max="13855" width="7.7109375" style="85" customWidth="1"/>
    <col min="13856" max="14080" width="9.140625" style="85"/>
    <col min="14081" max="14081" width="2.140625" style="85" customWidth="1"/>
    <col min="14082" max="14082" width="7.28515625" style="85" customWidth="1"/>
    <col min="14083" max="14083" width="21.28515625" style="85" customWidth="1"/>
    <col min="14084" max="14111" width="7.7109375" style="85" customWidth="1"/>
    <col min="14112" max="14336" width="9.140625" style="85"/>
    <col min="14337" max="14337" width="2.140625" style="85" customWidth="1"/>
    <col min="14338" max="14338" width="7.28515625" style="85" customWidth="1"/>
    <col min="14339" max="14339" width="21.28515625" style="85" customWidth="1"/>
    <col min="14340" max="14367" width="7.7109375" style="85" customWidth="1"/>
    <col min="14368" max="14592" width="9.140625" style="85"/>
    <col min="14593" max="14593" width="2.140625" style="85" customWidth="1"/>
    <col min="14594" max="14594" width="7.28515625" style="85" customWidth="1"/>
    <col min="14595" max="14595" width="21.28515625" style="85" customWidth="1"/>
    <col min="14596" max="14623" width="7.7109375" style="85" customWidth="1"/>
    <col min="14624" max="14848" width="9.140625" style="85"/>
    <col min="14849" max="14849" width="2.140625" style="85" customWidth="1"/>
    <col min="14850" max="14850" width="7.28515625" style="85" customWidth="1"/>
    <col min="14851" max="14851" width="21.28515625" style="85" customWidth="1"/>
    <col min="14852" max="14879" width="7.7109375" style="85" customWidth="1"/>
    <col min="14880" max="15104" width="9.140625" style="85"/>
    <col min="15105" max="15105" width="2.140625" style="85" customWidth="1"/>
    <col min="15106" max="15106" width="7.28515625" style="85" customWidth="1"/>
    <col min="15107" max="15107" width="21.28515625" style="85" customWidth="1"/>
    <col min="15108" max="15135" width="7.7109375" style="85" customWidth="1"/>
    <col min="15136" max="15360" width="9.140625" style="85"/>
    <col min="15361" max="15361" width="2.140625" style="85" customWidth="1"/>
    <col min="15362" max="15362" width="7.28515625" style="85" customWidth="1"/>
    <col min="15363" max="15363" width="21.28515625" style="85" customWidth="1"/>
    <col min="15364" max="15391" width="7.7109375" style="85" customWidth="1"/>
    <col min="15392" max="15616" width="9.140625" style="85"/>
    <col min="15617" max="15617" width="2.140625" style="85" customWidth="1"/>
    <col min="15618" max="15618" width="7.28515625" style="85" customWidth="1"/>
    <col min="15619" max="15619" width="21.28515625" style="85" customWidth="1"/>
    <col min="15620" max="15647" width="7.7109375" style="85" customWidth="1"/>
    <col min="15648" max="15872" width="9.140625" style="85"/>
    <col min="15873" max="15873" width="2.140625" style="85" customWidth="1"/>
    <col min="15874" max="15874" width="7.28515625" style="85" customWidth="1"/>
    <col min="15875" max="15875" width="21.28515625" style="85" customWidth="1"/>
    <col min="15876" max="15903" width="7.7109375" style="85" customWidth="1"/>
    <col min="15904" max="16128" width="9.140625" style="85"/>
    <col min="16129" max="16129" width="2.140625" style="85" customWidth="1"/>
    <col min="16130" max="16130" width="7.28515625" style="85" customWidth="1"/>
    <col min="16131" max="16131" width="21.28515625" style="85" customWidth="1"/>
    <col min="16132" max="16159" width="7.7109375" style="85" customWidth="1"/>
    <col min="16160" max="16384" width="9.140625" style="85"/>
  </cols>
  <sheetData>
    <row r="1" spans="2:33" x14ac:dyDescent="0.2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64"/>
      <c r="AC1" s="64"/>
      <c r="AD1" s="64" t="s">
        <v>129</v>
      </c>
      <c r="AE1" s="64"/>
    </row>
    <row r="2" spans="2:33" ht="23.25" customHeight="1" x14ac:dyDescent="0.25">
      <c r="B2" s="65" t="s">
        <v>130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spans="2:33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</row>
    <row r="4" spans="2:33" s="41" customFormat="1" ht="30.75" customHeight="1" x14ac:dyDescent="0.2">
      <c r="B4" s="30" t="s">
        <v>94</v>
      </c>
      <c r="C4" s="30" t="s">
        <v>0</v>
      </c>
      <c r="D4" s="30" t="s">
        <v>131</v>
      </c>
      <c r="E4" s="31"/>
      <c r="F4" s="31" t="s">
        <v>132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G4" s="84"/>
    </row>
    <row r="5" spans="2:33" ht="133.5" customHeight="1" x14ac:dyDescent="0.25">
      <c r="B5" s="31"/>
      <c r="C5" s="31"/>
      <c r="D5" s="31"/>
      <c r="E5" s="31"/>
      <c r="F5" s="30" t="s">
        <v>133</v>
      </c>
      <c r="G5" s="30"/>
      <c r="H5" s="30" t="s">
        <v>134</v>
      </c>
      <c r="I5" s="30"/>
      <c r="J5" s="30" t="s">
        <v>135</v>
      </c>
      <c r="K5" s="30"/>
      <c r="L5" s="30" t="s">
        <v>136</v>
      </c>
      <c r="M5" s="30"/>
      <c r="N5" s="30" t="s">
        <v>137</v>
      </c>
      <c r="O5" s="30"/>
      <c r="P5" s="128" t="s">
        <v>138</v>
      </c>
      <c r="Q5" s="128"/>
      <c r="R5" s="30" t="s">
        <v>139</v>
      </c>
      <c r="S5" s="30"/>
      <c r="T5" s="30" t="s">
        <v>140</v>
      </c>
      <c r="U5" s="30"/>
      <c r="V5" s="30" t="s">
        <v>141</v>
      </c>
      <c r="W5" s="30"/>
      <c r="X5" s="133" t="s">
        <v>142</v>
      </c>
      <c r="Y5" s="133"/>
      <c r="Z5" s="30" t="s">
        <v>143</v>
      </c>
      <c r="AA5" s="30"/>
      <c r="AB5" s="30" t="s">
        <v>144</v>
      </c>
      <c r="AC5" s="30"/>
      <c r="AD5" s="30" t="s">
        <v>145</v>
      </c>
      <c r="AE5" s="30"/>
    </row>
    <row r="6" spans="2:33" ht="112.5" customHeight="1" x14ac:dyDescent="0.25">
      <c r="B6" s="31"/>
      <c r="C6" s="31"/>
      <c r="D6" s="134" t="s">
        <v>146</v>
      </c>
      <c r="E6" s="134" t="s">
        <v>147</v>
      </c>
      <c r="F6" s="134" t="s">
        <v>146</v>
      </c>
      <c r="G6" s="134" t="s">
        <v>147</v>
      </c>
      <c r="H6" s="134" t="s">
        <v>146</v>
      </c>
      <c r="I6" s="134" t="s">
        <v>147</v>
      </c>
      <c r="J6" s="134" t="s">
        <v>146</v>
      </c>
      <c r="K6" s="134" t="s">
        <v>147</v>
      </c>
      <c r="L6" s="134" t="s">
        <v>146</v>
      </c>
      <c r="M6" s="134" t="s">
        <v>147</v>
      </c>
      <c r="N6" s="134" t="s">
        <v>146</v>
      </c>
      <c r="O6" s="134" t="s">
        <v>147</v>
      </c>
      <c r="P6" s="134" t="s">
        <v>146</v>
      </c>
      <c r="Q6" s="134" t="s">
        <v>147</v>
      </c>
      <c r="R6" s="134" t="s">
        <v>146</v>
      </c>
      <c r="S6" s="134" t="s">
        <v>147</v>
      </c>
      <c r="T6" s="134" t="s">
        <v>146</v>
      </c>
      <c r="U6" s="134" t="s">
        <v>147</v>
      </c>
      <c r="V6" s="134" t="s">
        <v>146</v>
      </c>
      <c r="W6" s="134" t="s">
        <v>147</v>
      </c>
      <c r="X6" s="134" t="s">
        <v>146</v>
      </c>
      <c r="Y6" s="134" t="s">
        <v>147</v>
      </c>
      <c r="Z6" s="134" t="s">
        <v>146</v>
      </c>
      <c r="AA6" s="134" t="s">
        <v>147</v>
      </c>
      <c r="AB6" s="134" t="s">
        <v>146</v>
      </c>
      <c r="AC6" s="134" t="s">
        <v>147</v>
      </c>
      <c r="AD6" s="134" t="s">
        <v>146</v>
      </c>
      <c r="AE6" s="134" t="s">
        <v>147</v>
      </c>
    </row>
    <row r="7" spans="2:33" ht="35.1" customHeight="1" x14ac:dyDescent="0.25">
      <c r="B7" s="89" t="s">
        <v>21</v>
      </c>
      <c r="C7" s="120"/>
      <c r="D7" s="135">
        <f>D8+D9+D10+D11+D12+D13+D14+D15+D16+D17+D18+D19+D20+D21</f>
        <v>431.3</v>
      </c>
      <c r="E7" s="135">
        <f>E8+E9+E10+E11+E12+E13+E14+E15+E16+E17+E18+E19+E20+E21</f>
        <v>313</v>
      </c>
      <c r="F7" s="135">
        <f t="shared" ref="F7:AC7" si="0">F8+F9+F10+F11+F12+F13+F14+F15+F16+F17+F18+F19+F20+F21</f>
        <v>174</v>
      </c>
      <c r="G7" s="135">
        <f t="shared" si="0"/>
        <v>119</v>
      </c>
      <c r="H7" s="135">
        <f>H8+H9+H10+H11+H12+H13+H14+H15+H16+H17+H18+H19+H20+H21</f>
        <v>41</v>
      </c>
      <c r="I7" s="135">
        <f>I8+I9+I10+I11+I12+I13+I14+I15+I16+I17+I18+I19+I20+I21</f>
        <v>29</v>
      </c>
      <c r="J7" s="135">
        <f t="shared" si="0"/>
        <v>40</v>
      </c>
      <c r="K7" s="135">
        <f t="shared" si="0"/>
        <v>39</v>
      </c>
      <c r="L7" s="135">
        <f t="shared" si="0"/>
        <v>33.299999999999997</v>
      </c>
      <c r="M7" s="135">
        <f t="shared" si="0"/>
        <v>27</v>
      </c>
      <c r="N7" s="135">
        <f t="shared" si="0"/>
        <v>32</v>
      </c>
      <c r="O7" s="135">
        <f t="shared" si="0"/>
        <v>25</v>
      </c>
      <c r="P7" s="135">
        <f t="shared" si="0"/>
        <v>31</v>
      </c>
      <c r="Q7" s="135">
        <f t="shared" si="0"/>
        <v>16</v>
      </c>
      <c r="R7" s="135">
        <f t="shared" si="0"/>
        <v>27</v>
      </c>
      <c r="S7" s="135">
        <f t="shared" si="0"/>
        <v>18</v>
      </c>
      <c r="T7" s="135">
        <f t="shared" si="0"/>
        <v>15</v>
      </c>
      <c r="U7" s="135">
        <f t="shared" si="0"/>
        <v>8</v>
      </c>
      <c r="V7" s="135">
        <f t="shared" si="0"/>
        <v>14</v>
      </c>
      <c r="W7" s="135">
        <f t="shared" si="0"/>
        <v>9</v>
      </c>
      <c r="X7" s="135">
        <f t="shared" si="0"/>
        <v>9</v>
      </c>
      <c r="Y7" s="135">
        <f t="shared" si="0"/>
        <v>8</v>
      </c>
      <c r="Z7" s="135">
        <f t="shared" si="0"/>
        <v>7</v>
      </c>
      <c r="AA7" s="135">
        <f t="shared" si="0"/>
        <v>7</v>
      </c>
      <c r="AB7" s="135">
        <f t="shared" si="0"/>
        <v>5</v>
      </c>
      <c r="AC7" s="135">
        <f t="shared" si="0"/>
        <v>5</v>
      </c>
      <c r="AD7" s="135">
        <f>AD8+AD9+AD10+AD11+AD12+AD13+AD14+AD15+AD16+AD17+AD18+AD19+AD20+AD21</f>
        <v>3</v>
      </c>
      <c r="AE7" s="135">
        <f>AE8+AE9+AE10+AE11+AE12+AE13+AE14+AE15+AE16+AE17+AE18+AE19+AE20+AE21</f>
        <v>3</v>
      </c>
    </row>
    <row r="8" spans="2:33" ht="35.1" customHeight="1" x14ac:dyDescent="0.25">
      <c r="B8" s="102">
        <v>1</v>
      </c>
      <c r="C8" s="104" t="s">
        <v>25</v>
      </c>
      <c r="D8" s="135">
        <f>F8+J8+N8+R8+L8+V8+AD8+T8+H8+Z8+AB8+P8+X8</f>
        <v>95</v>
      </c>
      <c r="E8" s="135">
        <f>G8+K8+O8+S8+M8+W8+AE8+U8+I8+AA8+AC8+Q8+Y8</f>
        <v>61</v>
      </c>
      <c r="F8" s="135">
        <v>49</v>
      </c>
      <c r="G8" s="135">
        <v>38</v>
      </c>
      <c r="H8" s="135">
        <v>0</v>
      </c>
      <c r="I8" s="135">
        <v>0</v>
      </c>
      <c r="J8" s="135">
        <v>0</v>
      </c>
      <c r="K8" s="135">
        <v>0</v>
      </c>
      <c r="L8" s="135">
        <v>2</v>
      </c>
      <c r="M8" s="135">
        <v>2</v>
      </c>
      <c r="N8" s="135">
        <v>0</v>
      </c>
      <c r="O8" s="135">
        <v>0</v>
      </c>
      <c r="P8" s="136">
        <v>20</v>
      </c>
      <c r="Q8" s="137">
        <v>8</v>
      </c>
      <c r="R8" s="135">
        <v>15</v>
      </c>
      <c r="S8" s="135">
        <v>9</v>
      </c>
      <c r="T8" s="135">
        <v>6</v>
      </c>
      <c r="U8" s="135">
        <v>2</v>
      </c>
      <c r="V8" s="135">
        <v>3</v>
      </c>
      <c r="W8" s="135">
        <v>2</v>
      </c>
      <c r="X8" s="136">
        <v>0</v>
      </c>
      <c r="Y8" s="136">
        <v>0</v>
      </c>
      <c r="Z8" s="135">
        <v>0</v>
      </c>
      <c r="AA8" s="135">
        <v>0</v>
      </c>
      <c r="AB8" s="135">
        <v>0</v>
      </c>
      <c r="AC8" s="135">
        <v>0</v>
      </c>
      <c r="AD8" s="135">
        <v>0</v>
      </c>
      <c r="AE8" s="135">
        <v>0</v>
      </c>
    </row>
    <row r="9" spans="2:33" ht="35.1" customHeight="1" x14ac:dyDescent="0.25">
      <c r="B9" s="104">
        <v>2</v>
      </c>
      <c r="C9" s="104" t="s">
        <v>26</v>
      </c>
      <c r="D9" s="135">
        <f t="shared" ref="D9:E21" si="1">F9+J9+N9+R9+L9+V9+AD9+T9+H9+Z9+AB9+P9+X9</f>
        <v>27</v>
      </c>
      <c r="E9" s="135">
        <f t="shared" si="1"/>
        <v>20</v>
      </c>
      <c r="F9" s="138">
        <v>19</v>
      </c>
      <c r="G9" s="138">
        <v>16</v>
      </c>
      <c r="H9" s="138">
        <v>0</v>
      </c>
      <c r="I9" s="138">
        <v>0</v>
      </c>
      <c r="J9" s="138">
        <v>0</v>
      </c>
      <c r="K9" s="138">
        <v>0</v>
      </c>
      <c r="L9" s="138">
        <v>0</v>
      </c>
      <c r="M9" s="138">
        <v>0</v>
      </c>
      <c r="N9" s="138">
        <v>0</v>
      </c>
      <c r="O9" s="138">
        <v>0</v>
      </c>
      <c r="P9" s="138">
        <v>0</v>
      </c>
      <c r="Q9" s="137">
        <v>0</v>
      </c>
      <c r="R9" s="138">
        <v>4</v>
      </c>
      <c r="S9" s="138">
        <v>2</v>
      </c>
      <c r="T9" s="138">
        <v>4</v>
      </c>
      <c r="U9" s="138">
        <v>2</v>
      </c>
      <c r="V9" s="138">
        <v>0</v>
      </c>
      <c r="W9" s="138">
        <v>0</v>
      </c>
      <c r="X9" s="136">
        <v>0</v>
      </c>
      <c r="Y9" s="136">
        <v>0</v>
      </c>
      <c r="Z9" s="138">
        <v>0</v>
      </c>
      <c r="AA9" s="138">
        <v>0</v>
      </c>
      <c r="AB9" s="138">
        <v>0</v>
      </c>
      <c r="AC9" s="138">
        <v>0</v>
      </c>
      <c r="AD9" s="138">
        <v>0</v>
      </c>
      <c r="AE9" s="138">
        <v>0</v>
      </c>
    </row>
    <row r="10" spans="2:33" ht="35.1" customHeight="1" x14ac:dyDescent="0.25">
      <c r="B10" s="139">
        <v>3</v>
      </c>
      <c r="C10" s="104" t="s">
        <v>27</v>
      </c>
      <c r="D10" s="135">
        <f t="shared" si="1"/>
        <v>30.3</v>
      </c>
      <c r="E10" s="135">
        <f t="shared" si="1"/>
        <v>23</v>
      </c>
      <c r="F10" s="138">
        <v>5</v>
      </c>
      <c r="G10" s="138">
        <v>4</v>
      </c>
      <c r="H10" s="138">
        <v>0</v>
      </c>
      <c r="I10" s="138">
        <v>0</v>
      </c>
      <c r="J10" s="138">
        <v>0</v>
      </c>
      <c r="K10" s="138">
        <v>0</v>
      </c>
      <c r="L10" s="138">
        <v>4.3</v>
      </c>
      <c r="M10" s="138">
        <v>3</v>
      </c>
      <c r="N10" s="138">
        <v>20</v>
      </c>
      <c r="O10" s="138">
        <v>15</v>
      </c>
      <c r="P10" s="136">
        <v>0</v>
      </c>
      <c r="Q10" s="137">
        <v>0</v>
      </c>
      <c r="R10" s="138">
        <v>0</v>
      </c>
      <c r="S10" s="138">
        <v>0</v>
      </c>
      <c r="T10" s="138">
        <v>1</v>
      </c>
      <c r="U10" s="138">
        <v>1</v>
      </c>
      <c r="V10" s="138">
        <v>0</v>
      </c>
      <c r="W10" s="138">
        <v>0</v>
      </c>
      <c r="X10" s="136">
        <v>0</v>
      </c>
      <c r="Y10" s="136">
        <v>0</v>
      </c>
      <c r="Z10" s="138">
        <v>0</v>
      </c>
      <c r="AA10" s="138">
        <v>0</v>
      </c>
      <c r="AB10" s="138">
        <v>0</v>
      </c>
      <c r="AC10" s="138">
        <v>0</v>
      </c>
      <c r="AD10" s="138">
        <v>0</v>
      </c>
      <c r="AE10" s="138">
        <v>0</v>
      </c>
    </row>
    <row r="11" spans="2:33" ht="35.1" customHeight="1" x14ac:dyDescent="0.25">
      <c r="B11" s="139">
        <v>4</v>
      </c>
      <c r="C11" s="104" t="s">
        <v>28</v>
      </c>
      <c r="D11" s="135">
        <f t="shared" si="1"/>
        <v>40</v>
      </c>
      <c r="E11" s="135">
        <f t="shared" si="1"/>
        <v>38</v>
      </c>
      <c r="F11" s="138">
        <v>14</v>
      </c>
      <c r="G11" s="138">
        <v>14</v>
      </c>
      <c r="H11" s="138">
        <v>25</v>
      </c>
      <c r="I11" s="138">
        <v>24</v>
      </c>
      <c r="J11" s="138">
        <v>0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  <c r="P11" s="136">
        <v>0</v>
      </c>
      <c r="Q11" s="137">
        <v>0</v>
      </c>
      <c r="R11" s="138">
        <v>0</v>
      </c>
      <c r="S11" s="138">
        <v>0</v>
      </c>
      <c r="T11" s="138">
        <v>0</v>
      </c>
      <c r="U11" s="138">
        <v>0</v>
      </c>
      <c r="V11" s="138">
        <v>1</v>
      </c>
      <c r="W11" s="138">
        <v>0</v>
      </c>
      <c r="X11" s="136">
        <v>0</v>
      </c>
      <c r="Y11" s="136">
        <v>0</v>
      </c>
      <c r="Z11" s="138">
        <v>0</v>
      </c>
      <c r="AA11" s="138">
        <v>0</v>
      </c>
      <c r="AB11" s="138">
        <v>0</v>
      </c>
      <c r="AC11" s="138">
        <v>0</v>
      </c>
      <c r="AD11" s="138">
        <v>0</v>
      </c>
      <c r="AE11" s="138">
        <v>0</v>
      </c>
    </row>
    <row r="12" spans="2:33" ht="35.1" customHeight="1" x14ac:dyDescent="0.25">
      <c r="B12" s="102">
        <v>5</v>
      </c>
      <c r="C12" s="104" t="s">
        <v>29</v>
      </c>
      <c r="D12" s="135">
        <f t="shared" si="1"/>
        <v>69</v>
      </c>
      <c r="E12" s="135">
        <f t="shared" si="1"/>
        <v>65</v>
      </c>
      <c r="F12" s="138">
        <v>11</v>
      </c>
      <c r="G12" s="138">
        <v>8</v>
      </c>
      <c r="H12" s="138">
        <v>1</v>
      </c>
      <c r="I12" s="138">
        <v>1</v>
      </c>
      <c r="J12" s="138">
        <v>40</v>
      </c>
      <c r="K12" s="138">
        <v>39</v>
      </c>
      <c r="L12" s="138">
        <v>4</v>
      </c>
      <c r="M12" s="138">
        <v>4</v>
      </c>
      <c r="N12" s="138">
        <v>0</v>
      </c>
      <c r="O12" s="138"/>
      <c r="P12" s="136">
        <v>0</v>
      </c>
      <c r="Q12" s="137">
        <v>0</v>
      </c>
      <c r="R12" s="138">
        <v>5</v>
      </c>
      <c r="S12" s="138">
        <v>5</v>
      </c>
      <c r="T12" s="138">
        <v>2</v>
      </c>
      <c r="U12" s="138">
        <v>2</v>
      </c>
      <c r="V12" s="138">
        <v>3</v>
      </c>
      <c r="W12" s="138">
        <v>3</v>
      </c>
      <c r="X12" s="136">
        <v>0</v>
      </c>
      <c r="Y12" s="136">
        <v>0</v>
      </c>
      <c r="Z12" s="138">
        <v>1</v>
      </c>
      <c r="AA12" s="138">
        <v>1</v>
      </c>
      <c r="AB12" s="138">
        <v>2</v>
      </c>
      <c r="AC12" s="138">
        <v>2</v>
      </c>
      <c r="AD12" s="138">
        <v>0</v>
      </c>
      <c r="AE12" s="138">
        <v>0</v>
      </c>
    </row>
    <row r="13" spans="2:33" ht="35.1" customHeight="1" x14ac:dyDescent="0.25">
      <c r="B13" s="104">
        <v>6</v>
      </c>
      <c r="C13" s="104" t="s">
        <v>30</v>
      </c>
      <c r="D13" s="135">
        <f t="shared" si="1"/>
        <v>7</v>
      </c>
      <c r="E13" s="135">
        <f t="shared" si="1"/>
        <v>0</v>
      </c>
      <c r="F13" s="138">
        <v>0</v>
      </c>
      <c r="G13" s="138">
        <v>0</v>
      </c>
      <c r="H13" s="138">
        <v>7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138">
        <v>0</v>
      </c>
      <c r="O13" s="138">
        <v>0</v>
      </c>
      <c r="P13" s="136">
        <v>0</v>
      </c>
      <c r="Q13" s="137">
        <v>0</v>
      </c>
      <c r="R13" s="138">
        <v>0</v>
      </c>
      <c r="S13" s="138">
        <v>0</v>
      </c>
      <c r="T13" s="138">
        <v>0</v>
      </c>
      <c r="U13" s="138">
        <v>0</v>
      </c>
      <c r="V13" s="138">
        <v>0</v>
      </c>
      <c r="W13" s="138">
        <v>0</v>
      </c>
      <c r="X13" s="136">
        <v>0</v>
      </c>
      <c r="Y13" s="136">
        <v>0</v>
      </c>
      <c r="Z13" s="138">
        <v>0</v>
      </c>
      <c r="AA13" s="138">
        <v>0</v>
      </c>
      <c r="AB13" s="138">
        <v>0</v>
      </c>
      <c r="AC13" s="138">
        <v>0</v>
      </c>
      <c r="AD13" s="138">
        <v>0</v>
      </c>
      <c r="AE13" s="138">
        <v>0</v>
      </c>
    </row>
    <row r="14" spans="2:33" ht="35.1" customHeight="1" x14ac:dyDescent="0.25">
      <c r="B14" s="139">
        <v>7</v>
      </c>
      <c r="C14" s="104" t="s">
        <v>31</v>
      </c>
      <c r="D14" s="135">
        <f t="shared" si="1"/>
        <v>18</v>
      </c>
      <c r="E14" s="135">
        <f t="shared" si="1"/>
        <v>16</v>
      </c>
      <c r="F14" s="138">
        <v>7</v>
      </c>
      <c r="G14" s="138">
        <v>5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8">
        <v>1</v>
      </c>
      <c r="O14" s="138">
        <v>1</v>
      </c>
      <c r="P14" s="136">
        <v>0</v>
      </c>
      <c r="Q14" s="137">
        <v>0</v>
      </c>
      <c r="R14" s="138">
        <v>1</v>
      </c>
      <c r="S14" s="138">
        <v>1</v>
      </c>
      <c r="T14" s="138">
        <v>0</v>
      </c>
      <c r="U14" s="138">
        <v>0</v>
      </c>
      <c r="V14" s="138">
        <v>0</v>
      </c>
      <c r="W14" s="138">
        <v>0</v>
      </c>
      <c r="X14" s="138">
        <v>8</v>
      </c>
      <c r="Y14" s="138">
        <v>8</v>
      </c>
      <c r="Z14" s="138">
        <v>0</v>
      </c>
      <c r="AA14" s="138">
        <v>0</v>
      </c>
      <c r="AB14" s="138">
        <v>0</v>
      </c>
      <c r="AC14" s="138">
        <v>0</v>
      </c>
      <c r="AD14" s="138">
        <v>1</v>
      </c>
      <c r="AE14" s="138">
        <v>1</v>
      </c>
    </row>
    <row r="15" spans="2:33" ht="35.1" customHeight="1" x14ac:dyDescent="0.25">
      <c r="B15" s="139">
        <v>8</v>
      </c>
      <c r="C15" s="104" t="s">
        <v>32</v>
      </c>
      <c r="D15" s="135">
        <f t="shared" si="1"/>
        <v>6</v>
      </c>
      <c r="E15" s="135">
        <f t="shared" si="1"/>
        <v>4</v>
      </c>
      <c r="F15" s="138">
        <v>3</v>
      </c>
      <c r="G15" s="138">
        <v>2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138">
        <v>3</v>
      </c>
      <c r="O15" s="138">
        <v>2</v>
      </c>
      <c r="P15" s="136">
        <v>0</v>
      </c>
      <c r="Q15" s="137">
        <v>0</v>
      </c>
      <c r="R15" s="138">
        <v>0</v>
      </c>
      <c r="S15" s="138">
        <v>0</v>
      </c>
      <c r="T15" s="138">
        <v>0</v>
      </c>
      <c r="U15" s="138">
        <v>0</v>
      </c>
      <c r="V15" s="138">
        <v>0</v>
      </c>
      <c r="W15" s="138">
        <v>0</v>
      </c>
      <c r="X15" s="136">
        <v>0</v>
      </c>
      <c r="Y15" s="136">
        <v>0</v>
      </c>
      <c r="Z15" s="138">
        <v>0</v>
      </c>
      <c r="AA15" s="138">
        <v>0</v>
      </c>
      <c r="AB15" s="138">
        <v>0</v>
      </c>
      <c r="AC15" s="138">
        <v>0</v>
      </c>
      <c r="AD15" s="138">
        <v>0</v>
      </c>
      <c r="AE15" s="138">
        <v>0</v>
      </c>
    </row>
    <row r="16" spans="2:33" ht="35.1" customHeight="1" x14ac:dyDescent="0.25">
      <c r="B16" s="102">
        <v>9</v>
      </c>
      <c r="C16" s="104" t="s">
        <v>33</v>
      </c>
      <c r="D16" s="135">
        <f t="shared" si="1"/>
        <v>14</v>
      </c>
      <c r="E16" s="135">
        <f t="shared" si="1"/>
        <v>9</v>
      </c>
      <c r="F16" s="138">
        <v>11</v>
      </c>
      <c r="G16" s="138">
        <v>6</v>
      </c>
      <c r="H16" s="138">
        <v>0</v>
      </c>
      <c r="I16" s="138">
        <v>0</v>
      </c>
      <c r="J16" s="138">
        <v>0</v>
      </c>
      <c r="K16" s="138">
        <v>0</v>
      </c>
      <c r="L16" s="138">
        <v>1</v>
      </c>
      <c r="M16" s="138">
        <v>1</v>
      </c>
      <c r="N16" s="138">
        <v>0</v>
      </c>
      <c r="O16" s="138">
        <v>0</v>
      </c>
      <c r="P16" s="136">
        <v>0</v>
      </c>
      <c r="Q16" s="137">
        <v>0</v>
      </c>
      <c r="R16" s="138">
        <v>0</v>
      </c>
      <c r="S16" s="138">
        <v>0</v>
      </c>
      <c r="T16" s="138">
        <v>1</v>
      </c>
      <c r="U16" s="138">
        <v>1</v>
      </c>
      <c r="V16" s="138">
        <v>0</v>
      </c>
      <c r="W16" s="138">
        <v>0</v>
      </c>
      <c r="X16" s="136">
        <v>0</v>
      </c>
      <c r="Y16" s="136">
        <v>0</v>
      </c>
      <c r="Z16" s="138">
        <v>1</v>
      </c>
      <c r="AA16" s="138">
        <v>1</v>
      </c>
      <c r="AB16" s="138">
        <v>0</v>
      </c>
      <c r="AC16" s="138">
        <v>0</v>
      </c>
      <c r="AD16" s="138">
        <v>0</v>
      </c>
      <c r="AE16" s="138">
        <v>0</v>
      </c>
    </row>
    <row r="17" spans="2:31" ht="35.1" customHeight="1" x14ac:dyDescent="0.25">
      <c r="B17" s="104">
        <v>10</v>
      </c>
      <c r="C17" s="104" t="s">
        <v>34</v>
      </c>
      <c r="D17" s="135">
        <f t="shared" si="1"/>
        <v>40</v>
      </c>
      <c r="E17" s="135">
        <f t="shared" si="1"/>
        <v>18</v>
      </c>
      <c r="F17" s="138">
        <v>27</v>
      </c>
      <c r="G17" s="138">
        <v>11</v>
      </c>
      <c r="H17" s="138">
        <v>6</v>
      </c>
      <c r="I17" s="138">
        <v>4</v>
      </c>
      <c r="J17" s="138">
        <v>0</v>
      </c>
      <c r="K17" s="138">
        <v>0</v>
      </c>
      <c r="L17" s="138">
        <v>5</v>
      </c>
      <c r="M17" s="138">
        <v>3</v>
      </c>
      <c r="N17" s="138">
        <v>0</v>
      </c>
      <c r="O17" s="138">
        <v>0</v>
      </c>
      <c r="P17" s="136">
        <v>0</v>
      </c>
      <c r="Q17" s="137">
        <v>0</v>
      </c>
      <c r="R17" s="138">
        <v>1</v>
      </c>
      <c r="S17" s="138">
        <v>0</v>
      </c>
      <c r="T17" s="138">
        <v>0</v>
      </c>
      <c r="U17" s="138">
        <v>0</v>
      </c>
      <c r="V17" s="138">
        <v>0</v>
      </c>
      <c r="W17" s="138">
        <v>0</v>
      </c>
      <c r="X17" s="136">
        <v>1</v>
      </c>
      <c r="Y17" s="136">
        <v>0</v>
      </c>
      <c r="Z17" s="138">
        <v>0</v>
      </c>
      <c r="AA17" s="138">
        <v>0</v>
      </c>
      <c r="AB17" s="138">
        <v>0</v>
      </c>
      <c r="AC17" s="138">
        <v>0</v>
      </c>
      <c r="AD17" s="138">
        <v>0</v>
      </c>
      <c r="AE17" s="138">
        <v>0</v>
      </c>
    </row>
    <row r="18" spans="2:31" ht="35.1" customHeight="1" x14ac:dyDescent="0.25">
      <c r="B18" s="139">
        <v>11</v>
      </c>
      <c r="C18" s="104" t="s">
        <v>35</v>
      </c>
      <c r="D18" s="135">
        <f t="shared" si="1"/>
        <v>36</v>
      </c>
      <c r="E18" s="135">
        <f t="shared" si="1"/>
        <v>28</v>
      </c>
      <c r="F18" s="138">
        <v>9</v>
      </c>
      <c r="G18" s="138">
        <v>5</v>
      </c>
      <c r="H18" s="138">
        <v>1</v>
      </c>
      <c r="I18" s="138">
        <v>0</v>
      </c>
      <c r="J18" s="138">
        <v>0</v>
      </c>
      <c r="K18" s="138">
        <v>0</v>
      </c>
      <c r="L18" s="138">
        <v>11</v>
      </c>
      <c r="M18" s="138">
        <v>9</v>
      </c>
      <c r="N18" s="138">
        <v>5</v>
      </c>
      <c r="O18" s="138">
        <v>5</v>
      </c>
      <c r="P18" s="136">
        <v>1</v>
      </c>
      <c r="Q18" s="137">
        <v>1</v>
      </c>
      <c r="R18" s="138">
        <v>1</v>
      </c>
      <c r="S18" s="138">
        <v>1</v>
      </c>
      <c r="T18" s="138">
        <v>0</v>
      </c>
      <c r="U18" s="138">
        <v>0</v>
      </c>
      <c r="V18" s="138">
        <v>3</v>
      </c>
      <c r="W18" s="138">
        <v>2</v>
      </c>
      <c r="X18" s="136">
        <v>0</v>
      </c>
      <c r="Y18" s="136">
        <v>0</v>
      </c>
      <c r="Z18" s="138">
        <v>3</v>
      </c>
      <c r="AA18" s="138">
        <v>3</v>
      </c>
      <c r="AB18" s="138">
        <v>1</v>
      </c>
      <c r="AC18" s="138">
        <v>1</v>
      </c>
      <c r="AD18" s="138">
        <v>1</v>
      </c>
      <c r="AE18" s="138">
        <v>1</v>
      </c>
    </row>
    <row r="19" spans="2:31" ht="35.1" customHeight="1" x14ac:dyDescent="0.25">
      <c r="B19" s="139">
        <v>12</v>
      </c>
      <c r="C19" s="104" t="s">
        <v>36</v>
      </c>
      <c r="D19" s="135">
        <f t="shared" si="1"/>
        <v>8</v>
      </c>
      <c r="E19" s="135">
        <f t="shared" si="1"/>
        <v>5</v>
      </c>
      <c r="F19" s="138">
        <v>2</v>
      </c>
      <c r="G19" s="138">
        <v>0</v>
      </c>
      <c r="H19" s="138">
        <v>0</v>
      </c>
      <c r="I19" s="138">
        <v>0</v>
      </c>
      <c r="J19" s="138">
        <v>0</v>
      </c>
      <c r="K19" s="138">
        <v>0</v>
      </c>
      <c r="L19" s="138">
        <v>2</v>
      </c>
      <c r="M19" s="138">
        <v>2</v>
      </c>
      <c r="N19" s="138">
        <v>3</v>
      </c>
      <c r="O19" s="138">
        <v>2</v>
      </c>
      <c r="P19" s="136">
        <v>0</v>
      </c>
      <c r="Q19" s="137">
        <v>0</v>
      </c>
      <c r="R19" s="138">
        <v>0</v>
      </c>
      <c r="S19" s="138">
        <v>0</v>
      </c>
      <c r="T19" s="138">
        <v>0</v>
      </c>
      <c r="U19" s="138">
        <v>0</v>
      </c>
      <c r="V19" s="138">
        <v>0</v>
      </c>
      <c r="W19" s="138">
        <v>0</v>
      </c>
      <c r="X19" s="136">
        <v>0</v>
      </c>
      <c r="Y19" s="136">
        <v>0</v>
      </c>
      <c r="Z19" s="138">
        <v>0</v>
      </c>
      <c r="AA19" s="138">
        <v>0</v>
      </c>
      <c r="AB19" s="138">
        <v>1</v>
      </c>
      <c r="AC19" s="138">
        <v>1</v>
      </c>
      <c r="AD19" s="138">
        <v>0</v>
      </c>
      <c r="AE19" s="138"/>
    </row>
    <row r="20" spans="2:31" ht="35.1" customHeight="1" x14ac:dyDescent="0.25">
      <c r="B20" s="102">
        <v>13</v>
      </c>
      <c r="C20" s="104" t="s">
        <v>37</v>
      </c>
      <c r="D20" s="135">
        <f t="shared" si="1"/>
        <v>18</v>
      </c>
      <c r="E20" s="135">
        <f t="shared" si="1"/>
        <v>12</v>
      </c>
      <c r="F20" s="138">
        <v>5</v>
      </c>
      <c r="G20" s="138">
        <v>4</v>
      </c>
      <c r="H20" s="138">
        <v>1</v>
      </c>
      <c r="I20" s="138">
        <v>0</v>
      </c>
      <c r="J20" s="138">
        <v>0</v>
      </c>
      <c r="K20" s="138">
        <v>0</v>
      </c>
      <c r="L20" s="138">
        <v>1</v>
      </c>
      <c r="M20" s="138">
        <v>1</v>
      </c>
      <c r="N20" s="138">
        <v>0</v>
      </c>
      <c r="O20" s="138">
        <v>0</v>
      </c>
      <c r="P20" s="136">
        <v>10</v>
      </c>
      <c r="Q20" s="137">
        <v>7</v>
      </c>
      <c r="R20" s="138">
        <v>0</v>
      </c>
      <c r="S20" s="138">
        <v>0</v>
      </c>
      <c r="T20" s="138">
        <v>0</v>
      </c>
      <c r="U20" s="138">
        <v>0</v>
      </c>
      <c r="V20" s="138">
        <v>1</v>
      </c>
      <c r="W20" s="138">
        <v>0</v>
      </c>
      <c r="X20" s="136">
        <v>0</v>
      </c>
      <c r="Y20" s="136">
        <v>0</v>
      </c>
      <c r="Z20" s="138">
        <v>0</v>
      </c>
      <c r="AA20" s="138">
        <v>0</v>
      </c>
      <c r="AB20" s="138">
        <v>0</v>
      </c>
      <c r="AC20" s="138">
        <v>0</v>
      </c>
      <c r="AD20" s="138">
        <v>0</v>
      </c>
      <c r="AE20" s="138">
        <v>0</v>
      </c>
    </row>
    <row r="21" spans="2:31" ht="35.1" customHeight="1" x14ac:dyDescent="0.25">
      <c r="B21" s="104">
        <v>14</v>
      </c>
      <c r="C21" s="104" t="s">
        <v>38</v>
      </c>
      <c r="D21" s="135">
        <f t="shared" si="1"/>
        <v>23</v>
      </c>
      <c r="E21" s="135">
        <f t="shared" si="1"/>
        <v>14</v>
      </c>
      <c r="F21" s="138">
        <v>12</v>
      </c>
      <c r="G21" s="138">
        <v>6</v>
      </c>
      <c r="H21" s="138">
        <v>0</v>
      </c>
      <c r="I21" s="138">
        <v>0</v>
      </c>
      <c r="J21" s="138">
        <v>0</v>
      </c>
      <c r="K21" s="138">
        <v>0</v>
      </c>
      <c r="L21" s="138">
        <v>3</v>
      </c>
      <c r="M21" s="138">
        <v>2</v>
      </c>
      <c r="N21" s="138">
        <v>0</v>
      </c>
      <c r="O21" s="138">
        <v>0</v>
      </c>
      <c r="P21" s="136">
        <v>0</v>
      </c>
      <c r="Q21" s="137">
        <v>0</v>
      </c>
      <c r="R21" s="138">
        <v>0</v>
      </c>
      <c r="S21" s="138">
        <v>0</v>
      </c>
      <c r="T21" s="138">
        <v>1</v>
      </c>
      <c r="U21" s="138">
        <v>0</v>
      </c>
      <c r="V21" s="138">
        <v>3</v>
      </c>
      <c r="W21" s="138">
        <v>2</v>
      </c>
      <c r="X21" s="136">
        <v>0</v>
      </c>
      <c r="Y21" s="136">
        <v>0</v>
      </c>
      <c r="Z21" s="138">
        <v>2</v>
      </c>
      <c r="AA21" s="138">
        <v>2</v>
      </c>
      <c r="AB21" s="138">
        <v>1</v>
      </c>
      <c r="AC21" s="138">
        <v>1</v>
      </c>
      <c r="AD21" s="138">
        <v>1</v>
      </c>
      <c r="AE21" s="138">
        <v>1</v>
      </c>
    </row>
    <row r="22" spans="2:31" x14ac:dyDescent="0.25">
      <c r="C22" s="140"/>
      <c r="D22" s="141"/>
      <c r="E22" s="140"/>
    </row>
    <row r="23" spans="2:31" x14ac:dyDescent="0.25"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</row>
  </sheetData>
  <mergeCells count="21">
    <mergeCell ref="X5:Y5"/>
    <mergeCell ref="Z5:AA5"/>
    <mergeCell ref="AB5:AC5"/>
    <mergeCell ref="AD5:AE5"/>
    <mergeCell ref="B7:C7"/>
    <mergeCell ref="L5:M5"/>
    <mergeCell ref="N5:O5"/>
    <mergeCell ref="P5:Q5"/>
    <mergeCell ref="R5:S5"/>
    <mergeCell ref="T5:U5"/>
    <mergeCell ref="V5:W5"/>
    <mergeCell ref="AB1:AC1"/>
    <mergeCell ref="AD1:AE1"/>
    <mergeCell ref="B2:AE2"/>
    <mergeCell ref="B4:B6"/>
    <mergeCell ref="C4:C6"/>
    <mergeCell ref="D4:E5"/>
    <mergeCell ref="F4:AE4"/>
    <mergeCell ref="F5:G5"/>
    <mergeCell ref="H5:I5"/>
    <mergeCell ref="J5:K5"/>
  </mergeCells>
  <printOptions horizontalCentered="1"/>
  <pageMargins left="0.59055118110236215" right="0.59055118110236215" top="0.59055118110236215" bottom="0.59055118110236215" header="0.31496062992125984" footer="0.31496062992125984"/>
  <pageSetup paperSize="9" scale="5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0"/>
  <sheetViews>
    <sheetView topLeftCell="B1" zoomScale="90" zoomScaleNormal="90" workbookViewId="0">
      <selection activeCell="Q8" sqref="Q8:R37"/>
    </sheetView>
  </sheetViews>
  <sheetFormatPr defaultRowHeight="12.75" x14ac:dyDescent="0.2"/>
  <cols>
    <col min="1" max="1" width="2.28515625" style="41" customWidth="1"/>
    <col min="2" max="2" width="5" style="41" customWidth="1"/>
    <col min="3" max="3" width="14.7109375" style="41" customWidth="1"/>
    <col min="4" max="4" width="26" style="41" customWidth="1"/>
    <col min="5" max="15" width="15.7109375" style="41" customWidth="1"/>
    <col min="16" max="18" width="9.140625" style="41"/>
    <col min="19" max="20" width="15.85546875" style="41" customWidth="1"/>
    <col min="21" max="256" width="9.140625" style="41"/>
    <col min="257" max="257" width="2.28515625" style="41" customWidth="1"/>
    <col min="258" max="258" width="5" style="41" customWidth="1"/>
    <col min="259" max="259" width="14.7109375" style="41" customWidth="1"/>
    <col min="260" max="260" width="26" style="41" customWidth="1"/>
    <col min="261" max="271" width="15.7109375" style="41" customWidth="1"/>
    <col min="272" max="274" width="9.140625" style="41"/>
    <col min="275" max="276" width="15.85546875" style="41" customWidth="1"/>
    <col min="277" max="512" width="9.140625" style="41"/>
    <col min="513" max="513" width="2.28515625" style="41" customWidth="1"/>
    <col min="514" max="514" width="5" style="41" customWidth="1"/>
    <col min="515" max="515" width="14.7109375" style="41" customWidth="1"/>
    <col min="516" max="516" width="26" style="41" customWidth="1"/>
    <col min="517" max="527" width="15.7109375" style="41" customWidth="1"/>
    <col min="528" max="530" width="9.140625" style="41"/>
    <col min="531" max="532" width="15.85546875" style="41" customWidth="1"/>
    <col min="533" max="768" width="9.140625" style="41"/>
    <col min="769" max="769" width="2.28515625" style="41" customWidth="1"/>
    <col min="770" max="770" width="5" style="41" customWidth="1"/>
    <col min="771" max="771" width="14.7109375" style="41" customWidth="1"/>
    <col min="772" max="772" width="26" style="41" customWidth="1"/>
    <col min="773" max="783" width="15.7109375" style="41" customWidth="1"/>
    <col min="784" max="786" width="9.140625" style="41"/>
    <col min="787" max="788" width="15.85546875" style="41" customWidth="1"/>
    <col min="789" max="1024" width="9.140625" style="41"/>
    <col min="1025" max="1025" width="2.28515625" style="41" customWidth="1"/>
    <col min="1026" max="1026" width="5" style="41" customWidth="1"/>
    <col min="1027" max="1027" width="14.7109375" style="41" customWidth="1"/>
    <col min="1028" max="1028" width="26" style="41" customWidth="1"/>
    <col min="1029" max="1039" width="15.7109375" style="41" customWidth="1"/>
    <col min="1040" max="1042" width="9.140625" style="41"/>
    <col min="1043" max="1044" width="15.85546875" style="41" customWidth="1"/>
    <col min="1045" max="1280" width="9.140625" style="41"/>
    <col min="1281" max="1281" width="2.28515625" style="41" customWidth="1"/>
    <col min="1282" max="1282" width="5" style="41" customWidth="1"/>
    <col min="1283" max="1283" width="14.7109375" style="41" customWidth="1"/>
    <col min="1284" max="1284" width="26" style="41" customWidth="1"/>
    <col min="1285" max="1295" width="15.7109375" style="41" customWidth="1"/>
    <col min="1296" max="1298" width="9.140625" style="41"/>
    <col min="1299" max="1300" width="15.85546875" style="41" customWidth="1"/>
    <col min="1301" max="1536" width="9.140625" style="41"/>
    <col min="1537" max="1537" width="2.28515625" style="41" customWidth="1"/>
    <col min="1538" max="1538" width="5" style="41" customWidth="1"/>
    <col min="1539" max="1539" width="14.7109375" style="41" customWidth="1"/>
    <col min="1540" max="1540" width="26" style="41" customWidth="1"/>
    <col min="1541" max="1551" width="15.7109375" style="41" customWidth="1"/>
    <col min="1552" max="1554" width="9.140625" style="41"/>
    <col min="1555" max="1556" width="15.85546875" style="41" customWidth="1"/>
    <col min="1557" max="1792" width="9.140625" style="41"/>
    <col min="1793" max="1793" width="2.28515625" style="41" customWidth="1"/>
    <col min="1794" max="1794" width="5" style="41" customWidth="1"/>
    <col min="1795" max="1795" width="14.7109375" style="41" customWidth="1"/>
    <col min="1796" max="1796" width="26" style="41" customWidth="1"/>
    <col min="1797" max="1807" width="15.7109375" style="41" customWidth="1"/>
    <col min="1808" max="1810" width="9.140625" style="41"/>
    <col min="1811" max="1812" width="15.85546875" style="41" customWidth="1"/>
    <col min="1813" max="2048" width="9.140625" style="41"/>
    <col min="2049" max="2049" width="2.28515625" style="41" customWidth="1"/>
    <col min="2050" max="2050" width="5" style="41" customWidth="1"/>
    <col min="2051" max="2051" width="14.7109375" style="41" customWidth="1"/>
    <col min="2052" max="2052" width="26" style="41" customWidth="1"/>
    <col min="2053" max="2063" width="15.7109375" style="41" customWidth="1"/>
    <col min="2064" max="2066" width="9.140625" style="41"/>
    <col min="2067" max="2068" width="15.85546875" style="41" customWidth="1"/>
    <col min="2069" max="2304" width="9.140625" style="41"/>
    <col min="2305" max="2305" width="2.28515625" style="41" customWidth="1"/>
    <col min="2306" max="2306" width="5" style="41" customWidth="1"/>
    <col min="2307" max="2307" width="14.7109375" style="41" customWidth="1"/>
    <col min="2308" max="2308" width="26" style="41" customWidth="1"/>
    <col min="2309" max="2319" width="15.7109375" style="41" customWidth="1"/>
    <col min="2320" max="2322" width="9.140625" style="41"/>
    <col min="2323" max="2324" width="15.85546875" style="41" customWidth="1"/>
    <col min="2325" max="2560" width="9.140625" style="41"/>
    <col min="2561" max="2561" width="2.28515625" style="41" customWidth="1"/>
    <col min="2562" max="2562" width="5" style="41" customWidth="1"/>
    <col min="2563" max="2563" width="14.7109375" style="41" customWidth="1"/>
    <col min="2564" max="2564" width="26" style="41" customWidth="1"/>
    <col min="2565" max="2575" width="15.7109375" style="41" customWidth="1"/>
    <col min="2576" max="2578" width="9.140625" style="41"/>
    <col min="2579" max="2580" width="15.85546875" style="41" customWidth="1"/>
    <col min="2581" max="2816" width="9.140625" style="41"/>
    <col min="2817" max="2817" width="2.28515625" style="41" customWidth="1"/>
    <col min="2818" max="2818" width="5" style="41" customWidth="1"/>
    <col min="2819" max="2819" width="14.7109375" style="41" customWidth="1"/>
    <col min="2820" max="2820" width="26" style="41" customWidth="1"/>
    <col min="2821" max="2831" width="15.7109375" style="41" customWidth="1"/>
    <col min="2832" max="2834" width="9.140625" style="41"/>
    <col min="2835" max="2836" width="15.85546875" style="41" customWidth="1"/>
    <col min="2837" max="3072" width="9.140625" style="41"/>
    <col min="3073" max="3073" width="2.28515625" style="41" customWidth="1"/>
    <col min="3074" max="3074" width="5" style="41" customWidth="1"/>
    <col min="3075" max="3075" width="14.7109375" style="41" customWidth="1"/>
    <col min="3076" max="3076" width="26" style="41" customWidth="1"/>
    <col min="3077" max="3087" width="15.7109375" style="41" customWidth="1"/>
    <col min="3088" max="3090" width="9.140625" style="41"/>
    <col min="3091" max="3092" width="15.85546875" style="41" customWidth="1"/>
    <col min="3093" max="3328" width="9.140625" style="41"/>
    <col min="3329" max="3329" width="2.28515625" style="41" customWidth="1"/>
    <col min="3330" max="3330" width="5" style="41" customWidth="1"/>
    <col min="3331" max="3331" width="14.7109375" style="41" customWidth="1"/>
    <col min="3332" max="3332" width="26" style="41" customWidth="1"/>
    <col min="3333" max="3343" width="15.7109375" style="41" customWidth="1"/>
    <col min="3344" max="3346" width="9.140625" style="41"/>
    <col min="3347" max="3348" width="15.85546875" style="41" customWidth="1"/>
    <col min="3349" max="3584" width="9.140625" style="41"/>
    <col min="3585" max="3585" width="2.28515625" style="41" customWidth="1"/>
    <col min="3586" max="3586" width="5" style="41" customWidth="1"/>
    <col min="3587" max="3587" width="14.7109375" style="41" customWidth="1"/>
    <col min="3588" max="3588" width="26" style="41" customWidth="1"/>
    <col min="3589" max="3599" width="15.7109375" style="41" customWidth="1"/>
    <col min="3600" max="3602" width="9.140625" style="41"/>
    <col min="3603" max="3604" width="15.85546875" style="41" customWidth="1"/>
    <col min="3605" max="3840" width="9.140625" style="41"/>
    <col min="3841" max="3841" width="2.28515625" style="41" customWidth="1"/>
    <col min="3842" max="3842" width="5" style="41" customWidth="1"/>
    <col min="3843" max="3843" width="14.7109375" style="41" customWidth="1"/>
    <col min="3844" max="3844" width="26" style="41" customWidth="1"/>
    <col min="3845" max="3855" width="15.7109375" style="41" customWidth="1"/>
    <col min="3856" max="3858" width="9.140625" style="41"/>
    <col min="3859" max="3860" width="15.85546875" style="41" customWidth="1"/>
    <col min="3861" max="4096" width="9.140625" style="41"/>
    <col min="4097" max="4097" width="2.28515625" style="41" customWidth="1"/>
    <col min="4098" max="4098" width="5" style="41" customWidth="1"/>
    <col min="4099" max="4099" width="14.7109375" style="41" customWidth="1"/>
    <col min="4100" max="4100" width="26" style="41" customWidth="1"/>
    <col min="4101" max="4111" width="15.7109375" style="41" customWidth="1"/>
    <col min="4112" max="4114" width="9.140625" style="41"/>
    <col min="4115" max="4116" width="15.85546875" style="41" customWidth="1"/>
    <col min="4117" max="4352" width="9.140625" style="41"/>
    <col min="4353" max="4353" width="2.28515625" style="41" customWidth="1"/>
    <col min="4354" max="4354" width="5" style="41" customWidth="1"/>
    <col min="4355" max="4355" width="14.7109375" style="41" customWidth="1"/>
    <col min="4356" max="4356" width="26" style="41" customWidth="1"/>
    <col min="4357" max="4367" width="15.7109375" style="41" customWidth="1"/>
    <col min="4368" max="4370" width="9.140625" style="41"/>
    <col min="4371" max="4372" width="15.85546875" style="41" customWidth="1"/>
    <col min="4373" max="4608" width="9.140625" style="41"/>
    <col min="4609" max="4609" width="2.28515625" style="41" customWidth="1"/>
    <col min="4610" max="4610" width="5" style="41" customWidth="1"/>
    <col min="4611" max="4611" width="14.7109375" style="41" customWidth="1"/>
    <col min="4612" max="4612" width="26" style="41" customWidth="1"/>
    <col min="4613" max="4623" width="15.7109375" style="41" customWidth="1"/>
    <col min="4624" max="4626" width="9.140625" style="41"/>
    <col min="4627" max="4628" width="15.85546875" style="41" customWidth="1"/>
    <col min="4629" max="4864" width="9.140625" style="41"/>
    <col min="4865" max="4865" width="2.28515625" style="41" customWidth="1"/>
    <col min="4866" max="4866" width="5" style="41" customWidth="1"/>
    <col min="4867" max="4867" width="14.7109375" style="41" customWidth="1"/>
    <col min="4868" max="4868" width="26" style="41" customWidth="1"/>
    <col min="4869" max="4879" width="15.7109375" style="41" customWidth="1"/>
    <col min="4880" max="4882" width="9.140625" style="41"/>
    <col min="4883" max="4884" width="15.85546875" style="41" customWidth="1"/>
    <col min="4885" max="5120" width="9.140625" style="41"/>
    <col min="5121" max="5121" width="2.28515625" style="41" customWidth="1"/>
    <col min="5122" max="5122" width="5" style="41" customWidth="1"/>
    <col min="5123" max="5123" width="14.7109375" style="41" customWidth="1"/>
    <col min="5124" max="5124" width="26" style="41" customWidth="1"/>
    <col min="5125" max="5135" width="15.7109375" style="41" customWidth="1"/>
    <col min="5136" max="5138" width="9.140625" style="41"/>
    <col min="5139" max="5140" width="15.85546875" style="41" customWidth="1"/>
    <col min="5141" max="5376" width="9.140625" style="41"/>
    <col min="5377" max="5377" width="2.28515625" style="41" customWidth="1"/>
    <col min="5378" max="5378" width="5" style="41" customWidth="1"/>
    <col min="5379" max="5379" width="14.7109375" style="41" customWidth="1"/>
    <col min="5380" max="5380" width="26" style="41" customWidth="1"/>
    <col min="5381" max="5391" width="15.7109375" style="41" customWidth="1"/>
    <col min="5392" max="5394" width="9.140625" style="41"/>
    <col min="5395" max="5396" width="15.85546875" style="41" customWidth="1"/>
    <col min="5397" max="5632" width="9.140625" style="41"/>
    <col min="5633" max="5633" width="2.28515625" style="41" customWidth="1"/>
    <col min="5634" max="5634" width="5" style="41" customWidth="1"/>
    <col min="5635" max="5635" width="14.7109375" style="41" customWidth="1"/>
    <col min="5636" max="5636" width="26" style="41" customWidth="1"/>
    <col min="5637" max="5647" width="15.7109375" style="41" customWidth="1"/>
    <col min="5648" max="5650" width="9.140625" style="41"/>
    <col min="5651" max="5652" width="15.85546875" style="41" customWidth="1"/>
    <col min="5653" max="5888" width="9.140625" style="41"/>
    <col min="5889" max="5889" width="2.28515625" style="41" customWidth="1"/>
    <col min="5890" max="5890" width="5" style="41" customWidth="1"/>
    <col min="5891" max="5891" width="14.7109375" style="41" customWidth="1"/>
    <col min="5892" max="5892" width="26" style="41" customWidth="1"/>
    <col min="5893" max="5903" width="15.7109375" style="41" customWidth="1"/>
    <col min="5904" max="5906" width="9.140625" style="41"/>
    <col min="5907" max="5908" width="15.85546875" style="41" customWidth="1"/>
    <col min="5909" max="6144" width="9.140625" style="41"/>
    <col min="6145" max="6145" width="2.28515625" style="41" customWidth="1"/>
    <col min="6146" max="6146" width="5" style="41" customWidth="1"/>
    <col min="6147" max="6147" width="14.7109375" style="41" customWidth="1"/>
    <col min="6148" max="6148" width="26" style="41" customWidth="1"/>
    <col min="6149" max="6159" width="15.7109375" style="41" customWidth="1"/>
    <col min="6160" max="6162" width="9.140625" style="41"/>
    <col min="6163" max="6164" width="15.85546875" style="41" customWidth="1"/>
    <col min="6165" max="6400" width="9.140625" style="41"/>
    <col min="6401" max="6401" width="2.28515625" style="41" customWidth="1"/>
    <col min="6402" max="6402" width="5" style="41" customWidth="1"/>
    <col min="6403" max="6403" width="14.7109375" style="41" customWidth="1"/>
    <col min="6404" max="6404" width="26" style="41" customWidth="1"/>
    <col min="6405" max="6415" width="15.7109375" style="41" customWidth="1"/>
    <col min="6416" max="6418" width="9.140625" style="41"/>
    <col min="6419" max="6420" width="15.85546875" style="41" customWidth="1"/>
    <col min="6421" max="6656" width="9.140625" style="41"/>
    <col min="6657" max="6657" width="2.28515625" style="41" customWidth="1"/>
    <col min="6658" max="6658" width="5" style="41" customWidth="1"/>
    <col min="6659" max="6659" width="14.7109375" style="41" customWidth="1"/>
    <col min="6660" max="6660" width="26" style="41" customWidth="1"/>
    <col min="6661" max="6671" width="15.7109375" style="41" customWidth="1"/>
    <col min="6672" max="6674" width="9.140625" style="41"/>
    <col min="6675" max="6676" width="15.85546875" style="41" customWidth="1"/>
    <col min="6677" max="6912" width="9.140625" style="41"/>
    <col min="6913" max="6913" width="2.28515625" style="41" customWidth="1"/>
    <col min="6914" max="6914" width="5" style="41" customWidth="1"/>
    <col min="6915" max="6915" width="14.7109375" style="41" customWidth="1"/>
    <col min="6916" max="6916" width="26" style="41" customWidth="1"/>
    <col min="6917" max="6927" width="15.7109375" style="41" customWidth="1"/>
    <col min="6928" max="6930" width="9.140625" style="41"/>
    <col min="6931" max="6932" width="15.85546875" style="41" customWidth="1"/>
    <col min="6933" max="7168" width="9.140625" style="41"/>
    <col min="7169" max="7169" width="2.28515625" style="41" customWidth="1"/>
    <col min="7170" max="7170" width="5" style="41" customWidth="1"/>
    <col min="7171" max="7171" width="14.7109375" style="41" customWidth="1"/>
    <col min="7172" max="7172" width="26" style="41" customWidth="1"/>
    <col min="7173" max="7183" width="15.7109375" style="41" customWidth="1"/>
    <col min="7184" max="7186" width="9.140625" style="41"/>
    <col min="7187" max="7188" width="15.85546875" style="41" customWidth="1"/>
    <col min="7189" max="7424" width="9.140625" style="41"/>
    <col min="7425" max="7425" width="2.28515625" style="41" customWidth="1"/>
    <col min="7426" max="7426" width="5" style="41" customWidth="1"/>
    <col min="7427" max="7427" width="14.7109375" style="41" customWidth="1"/>
    <col min="7428" max="7428" width="26" style="41" customWidth="1"/>
    <col min="7429" max="7439" width="15.7109375" style="41" customWidth="1"/>
    <col min="7440" max="7442" width="9.140625" style="41"/>
    <col min="7443" max="7444" width="15.85546875" style="41" customWidth="1"/>
    <col min="7445" max="7680" width="9.140625" style="41"/>
    <col min="7681" max="7681" width="2.28515625" style="41" customWidth="1"/>
    <col min="7682" max="7682" width="5" style="41" customWidth="1"/>
    <col min="7683" max="7683" width="14.7109375" style="41" customWidth="1"/>
    <col min="7684" max="7684" width="26" style="41" customWidth="1"/>
    <col min="7685" max="7695" width="15.7109375" style="41" customWidth="1"/>
    <col min="7696" max="7698" width="9.140625" style="41"/>
    <col min="7699" max="7700" width="15.85546875" style="41" customWidth="1"/>
    <col min="7701" max="7936" width="9.140625" style="41"/>
    <col min="7937" max="7937" width="2.28515625" style="41" customWidth="1"/>
    <col min="7938" max="7938" width="5" style="41" customWidth="1"/>
    <col min="7939" max="7939" width="14.7109375" style="41" customWidth="1"/>
    <col min="7940" max="7940" width="26" style="41" customWidth="1"/>
    <col min="7941" max="7951" width="15.7109375" style="41" customWidth="1"/>
    <col min="7952" max="7954" width="9.140625" style="41"/>
    <col min="7955" max="7956" width="15.85546875" style="41" customWidth="1"/>
    <col min="7957" max="8192" width="9.140625" style="41"/>
    <col min="8193" max="8193" width="2.28515625" style="41" customWidth="1"/>
    <col min="8194" max="8194" width="5" style="41" customWidth="1"/>
    <col min="8195" max="8195" width="14.7109375" style="41" customWidth="1"/>
    <col min="8196" max="8196" width="26" style="41" customWidth="1"/>
    <col min="8197" max="8207" width="15.7109375" style="41" customWidth="1"/>
    <col min="8208" max="8210" width="9.140625" style="41"/>
    <col min="8211" max="8212" width="15.85546875" style="41" customWidth="1"/>
    <col min="8213" max="8448" width="9.140625" style="41"/>
    <col min="8449" max="8449" width="2.28515625" style="41" customWidth="1"/>
    <col min="8450" max="8450" width="5" style="41" customWidth="1"/>
    <col min="8451" max="8451" width="14.7109375" style="41" customWidth="1"/>
    <col min="8452" max="8452" width="26" style="41" customWidth="1"/>
    <col min="8453" max="8463" width="15.7109375" style="41" customWidth="1"/>
    <col min="8464" max="8466" width="9.140625" style="41"/>
    <col min="8467" max="8468" width="15.85546875" style="41" customWidth="1"/>
    <col min="8469" max="8704" width="9.140625" style="41"/>
    <col min="8705" max="8705" width="2.28515625" style="41" customWidth="1"/>
    <col min="8706" max="8706" width="5" style="41" customWidth="1"/>
    <col min="8707" max="8707" width="14.7109375" style="41" customWidth="1"/>
    <col min="8708" max="8708" width="26" style="41" customWidth="1"/>
    <col min="8709" max="8719" width="15.7109375" style="41" customWidth="1"/>
    <col min="8720" max="8722" width="9.140625" style="41"/>
    <col min="8723" max="8724" width="15.85546875" style="41" customWidth="1"/>
    <col min="8725" max="8960" width="9.140625" style="41"/>
    <col min="8961" max="8961" width="2.28515625" style="41" customWidth="1"/>
    <col min="8962" max="8962" width="5" style="41" customWidth="1"/>
    <col min="8963" max="8963" width="14.7109375" style="41" customWidth="1"/>
    <col min="8964" max="8964" width="26" style="41" customWidth="1"/>
    <col min="8965" max="8975" width="15.7109375" style="41" customWidth="1"/>
    <col min="8976" max="8978" width="9.140625" style="41"/>
    <col min="8979" max="8980" width="15.85546875" style="41" customWidth="1"/>
    <col min="8981" max="9216" width="9.140625" style="41"/>
    <col min="9217" max="9217" width="2.28515625" style="41" customWidth="1"/>
    <col min="9218" max="9218" width="5" style="41" customWidth="1"/>
    <col min="9219" max="9219" width="14.7109375" style="41" customWidth="1"/>
    <col min="9220" max="9220" width="26" style="41" customWidth="1"/>
    <col min="9221" max="9231" width="15.7109375" style="41" customWidth="1"/>
    <col min="9232" max="9234" width="9.140625" style="41"/>
    <col min="9235" max="9236" width="15.85546875" style="41" customWidth="1"/>
    <col min="9237" max="9472" width="9.140625" style="41"/>
    <col min="9473" max="9473" width="2.28515625" style="41" customWidth="1"/>
    <col min="9474" max="9474" width="5" style="41" customWidth="1"/>
    <col min="9475" max="9475" width="14.7109375" style="41" customWidth="1"/>
    <col min="9476" max="9476" width="26" style="41" customWidth="1"/>
    <col min="9477" max="9487" width="15.7109375" style="41" customWidth="1"/>
    <col min="9488" max="9490" width="9.140625" style="41"/>
    <col min="9491" max="9492" width="15.85546875" style="41" customWidth="1"/>
    <col min="9493" max="9728" width="9.140625" style="41"/>
    <col min="9729" max="9729" width="2.28515625" style="41" customWidth="1"/>
    <col min="9730" max="9730" width="5" style="41" customWidth="1"/>
    <col min="9731" max="9731" width="14.7109375" style="41" customWidth="1"/>
    <col min="9732" max="9732" width="26" style="41" customWidth="1"/>
    <col min="9733" max="9743" width="15.7109375" style="41" customWidth="1"/>
    <col min="9744" max="9746" width="9.140625" style="41"/>
    <col min="9747" max="9748" width="15.85546875" style="41" customWidth="1"/>
    <col min="9749" max="9984" width="9.140625" style="41"/>
    <col min="9985" max="9985" width="2.28515625" style="41" customWidth="1"/>
    <col min="9986" max="9986" width="5" style="41" customWidth="1"/>
    <col min="9987" max="9987" width="14.7109375" style="41" customWidth="1"/>
    <col min="9988" max="9988" width="26" style="41" customWidth="1"/>
    <col min="9989" max="9999" width="15.7109375" style="41" customWidth="1"/>
    <col min="10000" max="10002" width="9.140625" style="41"/>
    <col min="10003" max="10004" width="15.85546875" style="41" customWidth="1"/>
    <col min="10005" max="10240" width="9.140625" style="41"/>
    <col min="10241" max="10241" width="2.28515625" style="41" customWidth="1"/>
    <col min="10242" max="10242" width="5" style="41" customWidth="1"/>
    <col min="10243" max="10243" width="14.7109375" style="41" customWidth="1"/>
    <col min="10244" max="10244" width="26" style="41" customWidth="1"/>
    <col min="10245" max="10255" width="15.7109375" style="41" customWidth="1"/>
    <col min="10256" max="10258" width="9.140625" style="41"/>
    <col min="10259" max="10260" width="15.85546875" style="41" customWidth="1"/>
    <col min="10261" max="10496" width="9.140625" style="41"/>
    <col min="10497" max="10497" width="2.28515625" style="41" customWidth="1"/>
    <col min="10498" max="10498" width="5" style="41" customWidth="1"/>
    <col min="10499" max="10499" width="14.7109375" style="41" customWidth="1"/>
    <col min="10500" max="10500" width="26" style="41" customWidth="1"/>
    <col min="10501" max="10511" width="15.7109375" style="41" customWidth="1"/>
    <col min="10512" max="10514" width="9.140625" style="41"/>
    <col min="10515" max="10516" width="15.85546875" style="41" customWidth="1"/>
    <col min="10517" max="10752" width="9.140625" style="41"/>
    <col min="10753" max="10753" width="2.28515625" style="41" customWidth="1"/>
    <col min="10754" max="10754" width="5" style="41" customWidth="1"/>
    <col min="10755" max="10755" width="14.7109375" style="41" customWidth="1"/>
    <col min="10756" max="10756" width="26" style="41" customWidth="1"/>
    <col min="10757" max="10767" width="15.7109375" style="41" customWidth="1"/>
    <col min="10768" max="10770" width="9.140625" style="41"/>
    <col min="10771" max="10772" width="15.85546875" style="41" customWidth="1"/>
    <col min="10773" max="11008" width="9.140625" style="41"/>
    <col min="11009" max="11009" width="2.28515625" style="41" customWidth="1"/>
    <col min="11010" max="11010" width="5" style="41" customWidth="1"/>
    <col min="11011" max="11011" width="14.7109375" style="41" customWidth="1"/>
    <col min="11012" max="11012" width="26" style="41" customWidth="1"/>
    <col min="11013" max="11023" width="15.7109375" style="41" customWidth="1"/>
    <col min="11024" max="11026" width="9.140625" style="41"/>
    <col min="11027" max="11028" width="15.85546875" style="41" customWidth="1"/>
    <col min="11029" max="11264" width="9.140625" style="41"/>
    <col min="11265" max="11265" width="2.28515625" style="41" customWidth="1"/>
    <col min="11266" max="11266" width="5" style="41" customWidth="1"/>
    <col min="11267" max="11267" width="14.7109375" style="41" customWidth="1"/>
    <col min="11268" max="11268" width="26" style="41" customWidth="1"/>
    <col min="11269" max="11279" width="15.7109375" style="41" customWidth="1"/>
    <col min="11280" max="11282" width="9.140625" style="41"/>
    <col min="11283" max="11284" width="15.85546875" style="41" customWidth="1"/>
    <col min="11285" max="11520" width="9.140625" style="41"/>
    <col min="11521" max="11521" width="2.28515625" style="41" customWidth="1"/>
    <col min="11522" max="11522" width="5" style="41" customWidth="1"/>
    <col min="11523" max="11523" width="14.7109375" style="41" customWidth="1"/>
    <col min="11524" max="11524" width="26" style="41" customWidth="1"/>
    <col min="11525" max="11535" width="15.7109375" style="41" customWidth="1"/>
    <col min="11536" max="11538" width="9.140625" style="41"/>
    <col min="11539" max="11540" width="15.85546875" style="41" customWidth="1"/>
    <col min="11541" max="11776" width="9.140625" style="41"/>
    <col min="11777" max="11777" width="2.28515625" style="41" customWidth="1"/>
    <col min="11778" max="11778" width="5" style="41" customWidth="1"/>
    <col min="11779" max="11779" width="14.7109375" style="41" customWidth="1"/>
    <col min="11780" max="11780" width="26" style="41" customWidth="1"/>
    <col min="11781" max="11791" width="15.7109375" style="41" customWidth="1"/>
    <col min="11792" max="11794" width="9.140625" style="41"/>
    <col min="11795" max="11796" width="15.85546875" style="41" customWidth="1"/>
    <col min="11797" max="12032" width="9.140625" style="41"/>
    <col min="12033" max="12033" width="2.28515625" style="41" customWidth="1"/>
    <col min="12034" max="12034" width="5" style="41" customWidth="1"/>
    <col min="12035" max="12035" width="14.7109375" style="41" customWidth="1"/>
    <col min="12036" max="12036" width="26" style="41" customWidth="1"/>
    <col min="12037" max="12047" width="15.7109375" style="41" customWidth="1"/>
    <col min="12048" max="12050" width="9.140625" style="41"/>
    <col min="12051" max="12052" width="15.85546875" style="41" customWidth="1"/>
    <col min="12053" max="12288" width="9.140625" style="41"/>
    <col min="12289" max="12289" width="2.28515625" style="41" customWidth="1"/>
    <col min="12290" max="12290" width="5" style="41" customWidth="1"/>
    <col min="12291" max="12291" width="14.7109375" style="41" customWidth="1"/>
    <col min="12292" max="12292" width="26" style="41" customWidth="1"/>
    <col min="12293" max="12303" width="15.7109375" style="41" customWidth="1"/>
    <col min="12304" max="12306" width="9.140625" style="41"/>
    <col min="12307" max="12308" width="15.85546875" style="41" customWidth="1"/>
    <col min="12309" max="12544" width="9.140625" style="41"/>
    <col min="12545" max="12545" width="2.28515625" style="41" customWidth="1"/>
    <col min="12546" max="12546" width="5" style="41" customWidth="1"/>
    <col min="12547" max="12547" width="14.7109375" style="41" customWidth="1"/>
    <col min="12548" max="12548" width="26" style="41" customWidth="1"/>
    <col min="12549" max="12559" width="15.7109375" style="41" customWidth="1"/>
    <col min="12560" max="12562" width="9.140625" style="41"/>
    <col min="12563" max="12564" width="15.85546875" style="41" customWidth="1"/>
    <col min="12565" max="12800" width="9.140625" style="41"/>
    <col min="12801" max="12801" width="2.28515625" style="41" customWidth="1"/>
    <col min="12802" max="12802" width="5" style="41" customWidth="1"/>
    <col min="12803" max="12803" width="14.7109375" style="41" customWidth="1"/>
    <col min="12804" max="12804" width="26" style="41" customWidth="1"/>
    <col min="12805" max="12815" width="15.7109375" style="41" customWidth="1"/>
    <col min="12816" max="12818" width="9.140625" style="41"/>
    <col min="12819" max="12820" width="15.85546875" style="41" customWidth="1"/>
    <col min="12821" max="13056" width="9.140625" style="41"/>
    <col min="13057" max="13057" width="2.28515625" style="41" customWidth="1"/>
    <col min="13058" max="13058" width="5" style="41" customWidth="1"/>
    <col min="13059" max="13059" width="14.7109375" style="41" customWidth="1"/>
    <col min="13060" max="13060" width="26" style="41" customWidth="1"/>
    <col min="13061" max="13071" width="15.7109375" style="41" customWidth="1"/>
    <col min="13072" max="13074" width="9.140625" style="41"/>
    <col min="13075" max="13076" width="15.85546875" style="41" customWidth="1"/>
    <col min="13077" max="13312" width="9.140625" style="41"/>
    <col min="13313" max="13313" width="2.28515625" style="41" customWidth="1"/>
    <col min="13314" max="13314" width="5" style="41" customWidth="1"/>
    <col min="13315" max="13315" width="14.7109375" style="41" customWidth="1"/>
    <col min="13316" max="13316" width="26" style="41" customWidth="1"/>
    <col min="13317" max="13327" width="15.7109375" style="41" customWidth="1"/>
    <col min="13328" max="13330" width="9.140625" style="41"/>
    <col min="13331" max="13332" width="15.85546875" style="41" customWidth="1"/>
    <col min="13333" max="13568" width="9.140625" style="41"/>
    <col min="13569" max="13569" width="2.28515625" style="41" customWidth="1"/>
    <col min="13570" max="13570" width="5" style="41" customWidth="1"/>
    <col min="13571" max="13571" width="14.7109375" style="41" customWidth="1"/>
    <col min="13572" max="13572" width="26" style="41" customWidth="1"/>
    <col min="13573" max="13583" width="15.7109375" style="41" customWidth="1"/>
    <col min="13584" max="13586" width="9.140625" style="41"/>
    <col min="13587" max="13588" width="15.85546875" style="41" customWidth="1"/>
    <col min="13589" max="13824" width="9.140625" style="41"/>
    <col min="13825" max="13825" width="2.28515625" style="41" customWidth="1"/>
    <col min="13826" max="13826" width="5" style="41" customWidth="1"/>
    <col min="13827" max="13827" width="14.7109375" style="41" customWidth="1"/>
    <col min="13828" max="13828" width="26" style="41" customWidth="1"/>
    <col min="13829" max="13839" width="15.7109375" style="41" customWidth="1"/>
    <col min="13840" max="13842" width="9.140625" style="41"/>
    <col min="13843" max="13844" width="15.85546875" style="41" customWidth="1"/>
    <col min="13845" max="14080" width="9.140625" style="41"/>
    <col min="14081" max="14081" width="2.28515625" style="41" customWidth="1"/>
    <col min="14082" max="14082" width="5" style="41" customWidth="1"/>
    <col min="14083" max="14083" width="14.7109375" style="41" customWidth="1"/>
    <col min="14084" max="14084" width="26" style="41" customWidth="1"/>
    <col min="14085" max="14095" width="15.7109375" style="41" customWidth="1"/>
    <col min="14096" max="14098" width="9.140625" style="41"/>
    <col min="14099" max="14100" width="15.85546875" style="41" customWidth="1"/>
    <col min="14101" max="14336" width="9.140625" style="41"/>
    <col min="14337" max="14337" width="2.28515625" style="41" customWidth="1"/>
    <col min="14338" max="14338" width="5" style="41" customWidth="1"/>
    <col min="14339" max="14339" width="14.7109375" style="41" customWidth="1"/>
    <col min="14340" max="14340" width="26" style="41" customWidth="1"/>
    <col min="14341" max="14351" width="15.7109375" style="41" customWidth="1"/>
    <col min="14352" max="14354" width="9.140625" style="41"/>
    <col min="14355" max="14356" width="15.85546875" style="41" customWidth="1"/>
    <col min="14357" max="14592" width="9.140625" style="41"/>
    <col min="14593" max="14593" width="2.28515625" style="41" customWidth="1"/>
    <col min="14594" max="14594" width="5" style="41" customWidth="1"/>
    <col min="14595" max="14595" width="14.7109375" style="41" customWidth="1"/>
    <col min="14596" max="14596" width="26" style="41" customWidth="1"/>
    <col min="14597" max="14607" width="15.7109375" style="41" customWidth="1"/>
    <col min="14608" max="14610" width="9.140625" style="41"/>
    <col min="14611" max="14612" width="15.85546875" style="41" customWidth="1"/>
    <col min="14613" max="14848" width="9.140625" style="41"/>
    <col min="14849" max="14849" width="2.28515625" style="41" customWidth="1"/>
    <col min="14850" max="14850" width="5" style="41" customWidth="1"/>
    <col min="14851" max="14851" width="14.7109375" style="41" customWidth="1"/>
    <col min="14852" max="14852" width="26" style="41" customWidth="1"/>
    <col min="14853" max="14863" width="15.7109375" style="41" customWidth="1"/>
    <col min="14864" max="14866" width="9.140625" style="41"/>
    <col min="14867" max="14868" width="15.85546875" style="41" customWidth="1"/>
    <col min="14869" max="15104" width="9.140625" style="41"/>
    <col min="15105" max="15105" width="2.28515625" style="41" customWidth="1"/>
    <col min="15106" max="15106" width="5" style="41" customWidth="1"/>
    <col min="15107" max="15107" width="14.7109375" style="41" customWidth="1"/>
    <col min="15108" max="15108" width="26" style="41" customWidth="1"/>
    <col min="15109" max="15119" width="15.7109375" style="41" customWidth="1"/>
    <col min="15120" max="15122" width="9.140625" style="41"/>
    <col min="15123" max="15124" width="15.85546875" style="41" customWidth="1"/>
    <col min="15125" max="15360" width="9.140625" style="41"/>
    <col min="15361" max="15361" width="2.28515625" style="41" customWidth="1"/>
    <col min="15362" max="15362" width="5" style="41" customWidth="1"/>
    <col min="15363" max="15363" width="14.7109375" style="41" customWidth="1"/>
    <col min="15364" max="15364" width="26" style="41" customWidth="1"/>
    <col min="15365" max="15375" width="15.7109375" style="41" customWidth="1"/>
    <col min="15376" max="15378" width="9.140625" style="41"/>
    <col min="15379" max="15380" width="15.85546875" style="41" customWidth="1"/>
    <col min="15381" max="15616" width="9.140625" style="41"/>
    <col min="15617" max="15617" width="2.28515625" style="41" customWidth="1"/>
    <col min="15618" max="15618" width="5" style="41" customWidth="1"/>
    <col min="15619" max="15619" width="14.7109375" style="41" customWidth="1"/>
    <col min="15620" max="15620" width="26" style="41" customWidth="1"/>
    <col min="15621" max="15631" width="15.7109375" style="41" customWidth="1"/>
    <col min="15632" max="15634" width="9.140625" style="41"/>
    <col min="15635" max="15636" width="15.85546875" style="41" customWidth="1"/>
    <col min="15637" max="15872" width="9.140625" style="41"/>
    <col min="15873" max="15873" width="2.28515625" style="41" customWidth="1"/>
    <col min="15874" max="15874" width="5" style="41" customWidth="1"/>
    <col min="15875" max="15875" width="14.7109375" style="41" customWidth="1"/>
    <col min="15876" max="15876" width="26" style="41" customWidth="1"/>
    <col min="15877" max="15887" width="15.7109375" style="41" customWidth="1"/>
    <col min="15888" max="15890" width="9.140625" style="41"/>
    <col min="15891" max="15892" width="15.85546875" style="41" customWidth="1"/>
    <col min="15893" max="16128" width="9.140625" style="41"/>
    <col min="16129" max="16129" width="2.28515625" style="41" customWidth="1"/>
    <col min="16130" max="16130" width="5" style="41" customWidth="1"/>
    <col min="16131" max="16131" width="14.7109375" style="41" customWidth="1"/>
    <col min="16132" max="16132" width="26" style="41" customWidth="1"/>
    <col min="16133" max="16143" width="15.7109375" style="41" customWidth="1"/>
    <col min="16144" max="16146" width="9.140625" style="41"/>
    <col min="16147" max="16148" width="15.85546875" style="41" customWidth="1"/>
    <col min="16149" max="16384" width="9.140625" style="41"/>
  </cols>
  <sheetData>
    <row r="2" spans="2:18" ht="15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64" t="s">
        <v>148</v>
      </c>
      <c r="N2" s="64"/>
      <c r="O2" s="64"/>
    </row>
    <row r="3" spans="2:18" ht="27.75" customHeight="1" x14ac:dyDescent="0.2">
      <c r="B3" s="65" t="s">
        <v>149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2:18" x14ac:dyDescent="0.2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2:18" ht="27.75" customHeight="1" x14ac:dyDescent="0.2">
      <c r="B5" s="30" t="s">
        <v>94</v>
      </c>
      <c r="C5" s="30" t="s">
        <v>0</v>
      </c>
      <c r="D5" s="31"/>
      <c r="E5" s="30" t="s">
        <v>150</v>
      </c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8" ht="15" customHeight="1" x14ac:dyDescent="0.2">
      <c r="B6" s="31"/>
      <c r="C6" s="31"/>
      <c r="D6" s="31"/>
      <c r="E6" s="31" t="s">
        <v>6</v>
      </c>
      <c r="F6" s="30" t="s">
        <v>151</v>
      </c>
      <c r="G6" s="30" t="s">
        <v>152</v>
      </c>
      <c r="H6" s="31" t="s">
        <v>153</v>
      </c>
      <c r="I6" s="30" t="s">
        <v>154</v>
      </c>
      <c r="J6" s="30" t="s">
        <v>155</v>
      </c>
      <c r="K6" s="30" t="s">
        <v>156</v>
      </c>
      <c r="L6" s="30" t="s">
        <v>157</v>
      </c>
      <c r="M6" s="30" t="s">
        <v>158</v>
      </c>
      <c r="N6" s="143" t="s">
        <v>159</v>
      </c>
      <c r="O6" s="30" t="s">
        <v>160</v>
      </c>
    </row>
    <row r="7" spans="2:18" ht="93" customHeight="1" x14ac:dyDescent="0.2">
      <c r="B7" s="31"/>
      <c r="C7" s="31"/>
      <c r="D7" s="31"/>
      <c r="E7" s="144"/>
      <c r="F7" s="31"/>
      <c r="G7" s="31"/>
      <c r="H7" s="31"/>
      <c r="I7" s="31"/>
      <c r="J7" s="31"/>
      <c r="K7" s="31"/>
      <c r="L7" s="31"/>
      <c r="M7" s="31"/>
      <c r="N7" s="145"/>
      <c r="O7" s="31"/>
    </row>
    <row r="8" spans="2:18" ht="27.95" customHeight="1" x14ac:dyDescent="0.2">
      <c r="B8" s="30" t="s">
        <v>21</v>
      </c>
      <c r="C8" s="48"/>
      <c r="D8" s="49" t="s">
        <v>161</v>
      </c>
      <c r="E8" s="14">
        <f t="shared" ref="E8:O8" si="0">E10+E12+E14+E16+E18+E20+E22+E24+E26+E28+E30+E32+E34+E36</f>
        <v>140</v>
      </c>
      <c r="F8" s="14">
        <f t="shared" si="0"/>
        <v>0</v>
      </c>
      <c r="G8" s="14">
        <f t="shared" si="0"/>
        <v>1</v>
      </c>
      <c r="H8" s="14">
        <f t="shared" si="0"/>
        <v>9</v>
      </c>
      <c r="I8" s="14">
        <f t="shared" si="0"/>
        <v>8</v>
      </c>
      <c r="J8" s="14">
        <f t="shared" si="0"/>
        <v>0</v>
      </c>
      <c r="K8" s="14">
        <f t="shared" si="0"/>
        <v>0</v>
      </c>
      <c r="L8" s="14">
        <f t="shared" si="0"/>
        <v>18</v>
      </c>
      <c r="M8" s="14">
        <f t="shared" si="0"/>
        <v>69</v>
      </c>
      <c r="N8" s="14">
        <f t="shared" si="0"/>
        <v>0</v>
      </c>
      <c r="O8" s="14">
        <f t="shared" si="0"/>
        <v>35</v>
      </c>
      <c r="Q8" s="83"/>
      <c r="R8" s="83"/>
    </row>
    <row r="9" spans="2:18" ht="27.95" customHeight="1" x14ac:dyDescent="0.2">
      <c r="B9" s="48"/>
      <c r="C9" s="48"/>
      <c r="D9" s="49" t="s">
        <v>162</v>
      </c>
      <c r="E9" s="14">
        <f>E11+E13+E15+E17+E19+E21+E23+E25+E27+E29+E31+E33+E35+E37</f>
        <v>435</v>
      </c>
      <c r="F9" s="14">
        <f>F11+F13+F15+F17+F19+F21+F23+F25+F27+F29+F31+F33+F35+F37</f>
        <v>0</v>
      </c>
      <c r="G9" s="14">
        <f>G11+G13+G15+G17+G19+G21+G23+G25+G27+G29+G31+G33+G35+G37</f>
        <v>20</v>
      </c>
      <c r="H9" s="14">
        <f>H11+H13+H15+H17+H19+H21+H23+H25+H27+H29+H31+H33+H35+H37</f>
        <v>49</v>
      </c>
      <c r="I9" s="14">
        <f>I11+I13+I15+I17+I19+I21+I23+I25+I27+I29+I31+I33+I35+I37</f>
        <v>32</v>
      </c>
      <c r="J9" s="14">
        <v>0</v>
      </c>
      <c r="K9" s="14">
        <f>K11+K13+K15+K17+K19+K21+K23+K25+K27+K29+K31+K33+K35+K37</f>
        <v>0</v>
      </c>
      <c r="L9" s="14">
        <f>L11+L13+L15+L17+L19+L21+L23+L25+L27+L29+L31+L33+L35+L37</f>
        <v>51</v>
      </c>
      <c r="M9" s="14">
        <f>M11+M13+M15+M17+M19+M21+M23+M25+M27+M29+M31+M33+M35+M37</f>
        <v>223</v>
      </c>
      <c r="N9" s="14">
        <f>N11+N13+N15+N17+N19+N21+N23+N25+N27+N29+N31+N33+N35+N37</f>
        <v>0</v>
      </c>
      <c r="O9" s="14">
        <f>O11+O13+O15+O17+O19+O21+O23+O25+O27+O29+O31+O33+O35+O37</f>
        <v>60</v>
      </c>
      <c r="Q9" s="83"/>
      <c r="R9" s="83"/>
    </row>
    <row r="10" spans="2:18" ht="27.95" customHeight="1" x14ac:dyDescent="0.2">
      <c r="B10" s="35">
        <v>1</v>
      </c>
      <c r="C10" s="36" t="s">
        <v>25</v>
      </c>
      <c r="D10" s="18" t="s">
        <v>161</v>
      </c>
      <c r="E10" s="14">
        <f>F10+G10+H10+I10+J10+K10+L10+M10+N10+O10</f>
        <v>11</v>
      </c>
      <c r="F10" s="71">
        <v>0</v>
      </c>
      <c r="G10" s="71">
        <v>1</v>
      </c>
      <c r="H10" s="71">
        <v>1</v>
      </c>
      <c r="I10" s="71">
        <v>0</v>
      </c>
      <c r="J10" s="71">
        <v>0</v>
      </c>
      <c r="K10" s="71">
        <v>0</v>
      </c>
      <c r="L10" s="71">
        <v>2</v>
      </c>
      <c r="M10" s="71">
        <v>6</v>
      </c>
      <c r="N10" s="71">
        <v>0</v>
      </c>
      <c r="O10" s="71">
        <v>1</v>
      </c>
      <c r="Q10" s="83"/>
      <c r="R10" s="83"/>
    </row>
    <row r="11" spans="2:18" ht="27.95" customHeight="1" x14ac:dyDescent="0.2">
      <c r="B11" s="32"/>
      <c r="C11" s="36"/>
      <c r="D11" s="18" t="s">
        <v>162</v>
      </c>
      <c r="E11" s="14">
        <f>F11+G11+H11+I11+J11+K11+L11+M11+N11+O11</f>
        <v>96</v>
      </c>
      <c r="F11" s="71">
        <v>0</v>
      </c>
      <c r="G11" s="71">
        <v>20</v>
      </c>
      <c r="H11" s="71">
        <v>6</v>
      </c>
      <c r="I11" s="71">
        <v>0</v>
      </c>
      <c r="J11" s="71">
        <v>0</v>
      </c>
      <c r="K11" s="71">
        <v>0</v>
      </c>
      <c r="L11" s="71">
        <v>16</v>
      </c>
      <c r="M11" s="71">
        <v>48</v>
      </c>
      <c r="N11" s="71">
        <v>0</v>
      </c>
      <c r="O11" s="71">
        <v>6</v>
      </c>
      <c r="Q11" s="83"/>
      <c r="R11" s="83"/>
    </row>
    <row r="12" spans="2:18" ht="27.95" customHeight="1" x14ac:dyDescent="0.2">
      <c r="B12" s="37">
        <v>2</v>
      </c>
      <c r="C12" s="36" t="s">
        <v>26</v>
      </c>
      <c r="D12" s="18" t="s">
        <v>161</v>
      </c>
      <c r="E12" s="14">
        <f>F12+G12+H12+I12+J12+K12+L12+M12+N12+O12</f>
        <v>6</v>
      </c>
      <c r="F12" s="71">
        <v>0</v>
      </c>
      <c r="G12" s="71">
        <v>0</v>
      </c>
      <c r="H12" s="71">
        <v>1</v>
      </c>
      <c r="I12" s="71">
        <v>0</v>
      </c>
      <c r="J12" s="71">
        <v>0</v>
      </c>
      <c r="K12" s="71">
        <v>0</v>
      </c>
      <c r="L12" s="71">
        <v>1</v>
      </c>
      <c r="M12" s="71">
        <v>3</v>
      </c>
      <c r="N12" s="71">
        <v>0</v>
      </c>
      <c r="O12" s="71">
        <v>1</v>
      </c>
      <c r="Q12" s="83"/>
      <c r="R12" s="83"/>
    </row>
    <row r="13" spans="2:18" ht="27.95" customHeight="1" x14ac:dyDescent="0.2">
      <c r="B13" s="37"/>
      <c r="C13" s="36"/>
      <c r="D13" s="18" t="s">
        <v>162</v>
      </c>
      <c r="E13" s="14">
        <f>F13+G13+H13+I13+J13+K13+L13+M13+N13+O13</f>
        <v>27</v>
      </c>
      <c r="F13" s="71">
        <v>0</v>
      </c>
      <c r="G13" s="71">
        <v>0</v>
      </c>
      <c r="H13" s="71">
        <v>4</v>
      </c>
      <c r="I13" s="71">
        <v>0</v>
      </c>
      <c r="J13" s="71">
        <v>0</v>
      </c>
      <c r="K13" s="71">
        <v>0</v>
      </c>
      <c r="L13" s="71">
        <v>4</v>
      </c>
      <c r="M13" s="71">
        <v>18</v>
      </c>
      <c r="N13" s="71">
        <v>0</v>
      </c>
      <c r="O13" s="71">
        <v>1</v>
      </c>
      <c r="Q13" s="83"/>
      <c r="R13" s="83"/>
    </row>
    <row r="14" spans="2:18" ht="27.95" customHeight="1" x14ac:dyDescent="0.2">
      <c r="B14" s="32">
        <v>3</v>
      </c>
      <c r="C14" s="36" t="s">
        <v>27</v>
      </c>
      <c r="D14" s="18" t="s">
        <v>161</v>
      </c>
      <c r="E14" s="14">
        <f t="shared" ref="E14:E37" si="1">F14+G14+H14+I14+J14+K14+L14+M14+N14+O14</f>
        <v>12</v>
      </c>
      <c r="F14" s="71">
        <v>0</v>
      </c>
      <c r="G14" s="71">
        <v>0</v>
      </c>
      <c r="H14" s="71">
        <v>0</v>
      </c>
      <c r="I14" s="71">
        <v>3</v>
      </c>
      <c r="J14" s="71">
        <v>0</v>
      </c>
      <c r="K14" s="71">
        <v>0</v>
      </c>
      <c r="L14" s="71">
        <v>0</v>
      </c>
      <c r="M14" s="71">
        <v>6</v>
      </c>
      <c r="N14" s="71">
        <v>0</v>
      </c>
      <c r="O14" s="71">
        <v>3</v>
      </c>
      <c r="Q14" s="83"/>
      <c r="R14" s="83"/>
    </row>
    <row r="15" spans="2:18" ht="27.95" customHeight="1" x14ac:dyDescent="0.2">
      <c r="B15" s="32"/>
      <c r="C15" s="36"/>
      <c r="D15" s="18" t="s">
        <v>162</v>
      </c>
      <c r="E15" s="14">
        <f t="shared" si="1"/>
        <v>31</v>
      </c>
      <c r="F15" s="71">
        <v>0</v>
      </c>
      <c r="G15" s="71">
        <v>0</v>
      </c>
      <c r="H15" s="71">
        <v>0</v>
      </c>
      <c r="I15" s="71">
        <v>16</v>
      </c>
      <c r="J15" s="71">
        <v>0</v>
      </c>
      <c r="K15" s="71">
        <v>0</v>
      </c>
      <c r="L15" s="71">
        <v>0</v>
      </c>
      <c r="M15" s="71">
        <v>12</v>
      </c>
      <c r="N15" s="71">
        <v>0</v>
      </c>
      <c r="O15" s="71">
        <v>3</v>
      </c>
      <c r="Q15" s="83"/>
      <c r="R15" s="83"/>
    </row>
    <row r="16" spans="2:18" ht="27.95" customHeight="1" x14ac:dyDescent="0.2">
      <c r="B16" s="32">
        <v>4</v>
      </c>
      <c r="C16" s="36" t="s">
        <v>28</v>
      </c>
      <c r="D16" s="18" t="s">
        <v>161</v>
      </c>
      <c r="E16" s="14">
        <f t="shared" si="1"/>
        <v>10</v>
      </c>
      <c r="F16" s="146">
        <v>0</v>
      </c>
      <c r="G16" s="146">
        <v>0</v>
      </c>
      <c r="H16" s="146">
        <v>1</v>
      </c>
      <c r="I16" s="146">
        <v>1</v>
      </c>
      <c r="J16" s="146">
        <v>0</v>
      </c>
      <c r="K16" s="146">
        <v>0</v>
      </c>
      <c r="L16" s="146">
        <v>0</v>
      </c>
      <c r="M16" s="146">
        <v>0</v>
      </c>
      <c r="N16" s="146">
        <v>0</v>
      </c>
      <c r="O16" s="146">
        <v>8</v>
      </c>
      <c r="Q16" s="83"/>
      <c r="R16" s="83"/>
    </row>
    <row r="17" spans="2:18" ht="27.95" customHeight="1" x14ac:dyDescent="0.2">
      <c r="B17" s="32"/>
      <c r="C17" s="36"/>
      <c r="D17" s="18" t="s">
        <v>162</v>
      </c>
      <c r="E17" s="14">
        <f t="shared" si="1"/>
        <v>40</v>
      </c>
      <c r="F17" s="146">
        <v>0</v>
      </c>
      <c r="G17" s="146">
        <v>0</v>
      </c>
      <c r="H17" s="146">
        <v>24</v>
      </c>
      <c r="I17" s="146">
        <v>3</v>
      </c>
      <c r="J17" s="146">
        <v>0</v>
      </c>
      <c r="K17" s="146">
        <v>0</v>
      </c>
      <c r="L17" s="146">
        <v>0</v>
      </c>
      <c r="M17" s="146">
        <v>0</v>
      </c>
      <c r="N17" s="146">
        <v>0</v>
      </c>
      <c r="O17" s="146">
        <v>13</v>
      </c>
      <c r="Q17" s="83"/>
      <c r="R17" s="83"/>
    </row>
    <row r="18" spans="2:18" ht="27.95" customHeight="1" x14ac:dyDescent="0.2">
      <c r="B18" s="35">
        <v>5</v>
      </c>
      <c r="C18" s="36" t="s">
        <v>29</v>
      </c>
      <c r="D18" s="18" t="s">
        <v>161</v>
      </c>
      <c r="E18" s="14">
        <f t="shared" si="1"/>
        <v>14</v>
      </c>
      <c r="F18" s="146">
        <v>0</v>
      </c>
      <c r="G18" s="146">
        <v>0</v>
      </c>
      <c r="H18" s="146">
        <v>1</v>
      </c>
      <c r="I18" s="146">
        <v>0</v>
      </c>
      <c r="J18" s="146">
        <v>0</v>
      </c>
      <c r="K18" s="146">
        <v>0</v>
      </c>
      <c r="L18" s="146">
        <v>3</v>
      </c>
      <c r="M18" s="146">
        <v>9</v>
      </c>
      <c r="N18" s="146">
        <v>0</v>
      </c>
      <c r="O18" s="146">
        <v>1</v>
      </c>
      <c r="Q18" s="83"/>
      <c r="R18" s="83"/>
    </row>
    <row r="19" spans="2:18" ht="27.95" customHeight="1" x14ac:dyDescent="0.2">
      <c r="B19" s="32"/>
      <c r="C19" s="36"/>
      <c r="D19" s="18" t="s">
        <v>162</v>
      </c>
      <c r="E19" s="14">
        <f t="shared" si="1"/>
        <v>69</v>
      </c>
      <c r="F19" s="146">
        <v>0</v>
      </c>
      <c r="G19" s="146">
        <v>0</v>
      </c>
      <c r="H19" s="146">
        <v>2</v>
      </c>
      <c r="I19" s="146">
        <v>0</v>
      </c>
      <c r="J19" s="146">
        <v>0</v>
      </c>
      <c r="K19" s="146">
        <v>0</v>
      </c>
      <c r="L19" s="146">
        <v>5</v>
      </c>
      <c r="M19" s="146">
        <v>60</v>
      </c>
      <c r="N19" s="146">
        <v>0</v>
      </c>
      <c r="O19" s="146">
        <v>2</v>
      </c>
      <c r="Q19" s="83"/>
      <c r="R19" s="83"/>
    </row>
    <row r="20" spans="2:18" ht="27.95" customHeight="1" x14ac:dyDescent="0.2">
      <c r="B20" s="37">
        <v>6</v>
      </c>
      <c r="C20" s="36" t="s">
        <v>30</v>
      </c>
      <c r="D20" s="18" t="s">
        <v>161</v>
      </c>
      <c r="E20" s="14">
        <f t="shared" si="1"/>
        <v>1</v>
      </c>
      <c r="F20" s="146">
        <v>0</v>
      </c>
      <c r="G20" s="146">
        <v>0</v>
      </c>
      <c r="H20" s="146">
        <v>1</v>
      </c>
      <c r="I20" s="146">
        <v>0</v>
      </c>
      <c r="J20" s="146">
        <v>0</v>
      </c>
      <c r="K20" s="146">
        <v>0</v>
      </c>
      <c r="L20" s="146">
        <v>0</v>
      </c>
      <c r="M20" s="146">
        <v>0</v>
      </c>
      <c r="N20" s="146">
        <v>0</v>
      </c>
      <c r="O20" s="146">
        <v>0</v>
      </c>
      <c r="Q20" s="83"/>
      <c r="R20" s="83"/>
    </row>
    <row r="21" spans="2:18" ht="27.95" customHeight="1" x14ac:dyDescent="0.2">
      <c r="B21" s="37"/>
      <c r="C21" s="36"/>
      <c r="D21" s="18" t="s">
        <v>162</v>
      </c>
      <c r="E21" s="14">
        <f t="shared" si="1"/>
        <v>7</v>
      </c>
      <c r="F21" s="146">
        <v>0</v>
      </c>
      <c r="G21" s="146">
        <v>0</v>
      </c>
      <c r="H21" s="146">
        <v>7</v>
      </c>
      <c r="I21" s="146">
        <v>0</v>
      </c>
      <c r="J21" s="146">
        <v>0</v>
      </c>
      <c r="K21" s="146">
        <v>0</v>
      </c>
      <c r="L21" s="146">
        <v>0</v>
      </c>
      <c r="M21" s="146">
        <v>0</v>
      </c>
      <c r="N21" s="146">
        <v>0</v>
      </c>
      <c r="O21" s="146">
        <v>0</v>
      </c>
      <c r="Q21" s="83"/>
      <c r="R21" s="83"/>
    </row>
    <row r="22" spans="2:18" ht="27.95" customHeight="1" x14ac:dyDescent="0.2">
      <c r="B22" s="32">
        <v>7</v>
      </c>
      <c r="C22" s="36" t="s">
        <v>31</v>
      </c>
      <c r="D22" s="18" t="s">
        <v>161</v>
      </c>
      <c r="E22" s="14">
        <f t="shared" si="1"/>
        <v>8</v>
      </c>
      <c r="F22" s="146">
        <v>0</v>
      </c>
      <c r="G22" s="146">
        <v>0</v>
      </c>
      <c r="H22" s="146">
        <v>0</v>
      </c>
      <c r="I22" s="146">
        <v>0</v>
      </c>
      <c r="J22" s="146">
        <v>0</v>
      </c>
      <c r="K22" s="146">
        <v>0</v>
      </c>
      <c r="L22" s="146">
        <v>2</v>
      </c>
      <c r="M22" s="146">
        <v>6</v>
      </c>
      <c r="N22" s="146">
        <v>0</v>
      </c>
      <c r="O22" s="146">
        <v>0</v>
      </c>
      <c r="Q22" s="83"/>
      <c r="R22" s="83"/>
    </row>
    <row r="23" spans="2:18" ht="27.95" customHeight="1" x14ac:dyDescent="0.2">
      <c r="B23" s="32"/>
      <c r="C23" s="36"/>
      <c r="D23" s="18" t="s">
        <v>162</v>
      </c>
      <c r="E23" s="14">
        <f t="shared" si="1"/>
        <v>18</v>
      </c>
      <c r="F23" s="146">
        <v>0</v>
      </c>
      <c r="G23" s="146">
        <v>0</v>
      </c>
      <c r="H23" s="146">
        <v>0</v>
      </c>
      <c r="I23" s="146">
        <v>0</v>
      </c>
      <c r="J23" s="146">
        <v>0</v>
      </c>
      <c r="K23" s="146">
        <v>0</v>
      </c>
      <c r="L23" s="146">
        <v>10</v>
      </c>
      <c r="M23" s="146">
        <v>8</v>
      </c>
      <c r="N23" s="146">
        <v>0</v>
      </c>
      <c r="O23" s="146">
        <v>0</v>
      </c>
      <c r="Q23" s="83"/>
      <c r="R23" s="83"/>
    </row>
    <row r="24" spans="2:18" ht="27.95" customHeight="1" x14ac:dyDescent="0.2">
      <c r="B24" s="32">
        <v>8</v>
      </c>
      <c r="C24" s="36" t="s">
        <v>32</v>
      </c>
      <c r="D24" s="18" t="s">
        <v>161</v>
      </c>
      <c r="E24" s="14">
        <f t="shared" si="1"/>
        <v>4</v>
      </c>
      <c r="F24" s="146">
        <v>0</v>
      </c>
      <c r="G24" s="146">
        <v>0</v>
      </c>
      <c r="H24" s="146">
        <v>0</v>
      </c>
      <c r="I24" s="146">
        <v>0</v>
      </c>
      <c r="J24" s="146">
        <v>0</v>
      </c>
      <c r="K24" s="146">
        <v>0</v>
      </c>
      <c r="L24" s="146">
        <v>0</v>
      </c>
      <c r="M24" s="146">
        <v>1</v>
      </c>
      <c r="N24" s="146">
        <v>0</v>
      </c>
      <c r="O24" s="146">
        <v>3</v>
      </c>
      <c r="Q24" s="83"/>
      <c r="R24" s="83"/>
    </row>
    <row r="25" spans="2:18" ht="27.95" customHeight="1" x14ac:dyDescent="0.2">
      <c r="B25" s="32"/>
      <c r="C25" s="36"/>
      <c r="D25" s="18" t="s">
        <v>162</v>
      </c>
      <c r="E25" s="14">
        <f t="shared" si="1"/>
        <v>6</v>
      </c>
      <c r="F25" s="146">
        <v>0</v>
      </c>
      <c r="G25" s="146">
        <v>0</v>
      </c>
      <c r="H25" s="146">
        <v>0</v>
      </c>
      <c r="I25" s="146">
        <v>0</v>
      </c>
      <c r="J25" s="146">
        <v>0</v>
      </c>
      <c r="K25" s="146">
        <v>0</v>
      </c>
      <c r="L25" s="146">
        <v>0</v>
      </c>
      <c r="M25" s="146">
        <v>1</v>
      </c>
      <c r="N25" s="146">
        <v>0</v>
      </c>
      <c r="O25" s="146">
        <v>5</v>
      </c>
      <c r="Q25" s="83"/>
      <c r="R25" s="83"/>
    </row>
    <row r="26" spans="2:18" ht="27.95" customHeight="1" x14ac:dyDescent="0.2">
      <c r="B26" s="35">
        <v>9</v>
      </c>
      <c r="C26" s="36" t="s">
        <v>33</v>
      </c>
      <c r="D26" s="18" t="s">
        <v>161</v>
      </c>
      <c r="E26" s="14">
        <f t="shared" si="1"/>
        <v>7</v>
      </c>
      <c r="F26" s="146">
        <v>0</v>
      </c>
      <c r="G26" s="146">
        <v>0</v>
      </c>
      <c r="H26" s="146">
        <v>0</v>
      </c>
      <c r="I26" s="146">
        <v>0</v>
      </c>
      <c r="J26" s="146">
        <v>0</v>
      </c>
      <c r="K26" s="146">
        <v>0</v>
      </c>
      <c r="L26" s="146">
        <v>2</v>
      </c>
      <c r="M26" s="146">
        <v>3</v>
      </c>
      <c r="N26" s="146">
        <v>0</v>
      </c>
      <c r="O26" s="146">
        <v>2</v>
      </c>
      <c r="Q26" s="83"/>
      <c r="R26" s="83"/>
    </row>
    <row r="27" spans="2:18" ht="27.95" customHeight="1" x14ac:dyDescent="0.2">
      <c r="B27" s="32"/>
      <c r="C27" s="36"/>
      <c r="D27" s="18" t="s">
        <v>162</v>
      </c>
      <c r="E27" s="14">
        <f t="shared" si="1"/>
        <v>16</v>
      </c>
      <c r="F27" s="146">
        <v>0</v>
      </c>
      <c r="G27" s="146">
        <v>0</v>
      </c>
      <c r="H27" s="146">
        <v>0</v>
      </c>
      <c r="I27" s="146">
        <v>0</v>
      </c>
      <c r="J27" s="146">
        <v>0</v>
      </c>
      <c r="K27" s="146">
        <v>0</v>
      </c>
      <c r="L27" s="146">
        <v>3</v>
      </c>
      <c r="M27" s="146">
        <v>11</v>
      </c>
      <c r="N27" s="146">
        <v>0</v>
      </c>
      <c r="O27" s="146">
        <v>2</v>
      </c>
      <c r="Q27" s="83"/>
      <c r="R27" s="83"/>
    </row>
    <row r="28" spans="2:18" ht="27.95" customHeight="1" x14ac:dyDescent="0.2">
      <c r="B28" s="37">
        <v>10</v>
      </c>
      <c r="C28" s="36" t="s">
        <v>34</v>
      </c>
      <c r="D28" s="18" t="s">
        <v>161</v>
      </c>
      <c r="E28" s="14">
        <f t="shared" si="1"/>
        <v>15</v>
      </c>
      <c r="F28" s="146">
        <v>0</v>
      </c>
      <c r="G28" s="146">
        <v>0</v>
      </c>
      <c r="H28" s="146">
        <v>2</v>
      </c>
      <c r="I28" s="146">
        <v>0</v>
      </c>
      <c r="J28" s="146">
        <v>0</v>
      </c>
      <c r="K28" s="146">
        <v>0</v>
      </c>
      <c r="L28" s="146">
        <v>0</v>
      </c>
      <c r="M28" s="146">
        <v>9</v>
      </c>
      <c r="N28" s="146">
        <v>0</v>
      </c>
      <c r="O28" s="146">
        <v>4</v>
      </c>
      <c r="Q28" s="83"/>
      <c r="R28" s="83"/>
    </row>
    <row r="29" spans="2:18" ht="27.95" customHeight="1" x14ac:dyDescent="0.2">
      <c r="B29" s="37"/>
      <c r="C29" s="36"/>
      <c r="D29" s="18" t="s">
        <v>162</v>
      </c>
      <c r="E29" s="14">
        <f t="shared" si="1"/>
        <v>40</v>
      </c>
      <c r="F29" s="146">
        <v>0</v>
      </c>
      <c r="G29" s="146">
        <v>0</v>
      </c>
      <c r="H29" s="146">
        <v>3</v>
      </c>
      <c r="I29" s="146">
        <v>0</v>
      </c>
      <c r="J29" s="146">
        <v>0</v>
      </c>
      <c r="K29" s="146">
        <v>0</v>
      </c>
      <c r="L29" s="146">
        <v>0</v>
      </c>
      <c r="M29" s="146">
        <v>29</v>
      </c>
      <c r="N29" s="146">
        <v>0</v>
      </c>
      <c r="O29" s="146">
        <v>8</v>
      </c>
      <c r="Q29" s="83"/>
      <c r="R29" s="83"/>
    </row>
    <row r="30" spans="2:18" ht="27.95" customHeight="1" x14ac:dyDescent="0.2">
      <c r="B30" s="32">
        <v>11</v>
      </c>
      <c r="C30" s="36" t="s">
        <v>35</v>
      </c>
      <c r="D30" s="18" t="s">
        <v>161</v>
      </c>
      <c r="E30" s="14">
        <f t="shared" si="1"/>
        <v>22</v>
      </c>
      <c r="F30" s="146">
        <v>0</v>
      </c>
      <c r="G30" s="146">
        <v>0</v>
      </c>
      <c r="H30" s="146">
        <v>1</v>
      </c>
      <c r="I30" s="146">
        <v>0</v>
      </c>
      <c r="J30" s="146">
        <v>0</v>
      </c>
      <c r="K30" s="146">
        <v>0</v>
      </c>
      <c r="L30" s="146">
        <v>6</v>
      </c>
      <c r="M30" s="146">
        <v>14</v>
      </c>
      <c r="N30" s="146">
        <v>0</v>
      </c>
      <c r="O30" s="146">
        <v>1</v>
      </c>
      <c r="Q30" s="83"/>
      <c r="R30" s="83"/>
    </row>
    <row r="31" spans="2:18" ht="27.95" customHeight="1" x14ac:dyDescent="0.2">
      <c r="B31" s="32"/>
      <c r="C31" s="36"/>
      <c r="D31" s="18" t="s">
        <v>162</v>
      </c>
      <c r="E31" s="14">
        <f t="shared" si="1"/>
        <v>36</v>
      </c>
      <c r="F31" s="146">
        <v>0</v>
      </c>
      <c r="G31" s="146">
        <v>0</v>
      </c>
      <c r="H31" s="146">
        <v>2</v>
      </c>
      <c r="I31" s="146">
        <v>0</v>
      </c>
      <c r="J31" s="146">
        <v>0</v>
      </c>
      <c r="K31" s="146">
        <v>0</v>
      </c>
      <c r="L31" s="146">
        <v>10</v>
      </c>
      <c r="M31" s="146">
        <v>23</v>
      </c>
      <c r="N31" s="146">
        <v>0</v>
      </c>
      <c r="O31" s="146">
        <v>1</v>
      </c>
      <c r="Q31" s="83"/>
      <c r="R31" s="83"/>
    </row>
    <row r="32" spans="2:18" ht="27.95" customHeight="1" x14ac:dyDescent="0.2">
      <c r="B32" s="32">
        <v>12</v>
      </c>
      <c r="C32" s="36" t="s">
        <v>36</v>
      </c>
      <c r="D32" s="18" t="s">
        <v>161</v>
      </c>
      <c r="E32" s="14">
        <f t="shared" si="1"/>
        <v>6</v>
      </c>
      <c r="F32" s="146">
        <v>0</v>
      </c>
      <c r="G32" s="146">
        <v>0</v>
      </c>
      <c r="H32" s="146">
        <v>0</v>
      </c>
      <c r="I32" s="146">
        <v>0</v>
      </c>
      <c r="J32" s="146">
        <v>0</v>
      </c>
      <c r="K32" s="146">
        <v>0</v>
      </c>
      <c r="L32" s="146">
        <v>2</v>
      </c>
      <c r="M32" s="146">
        <v>4</v>
      </c>
      <c r="N32" s="146">
        <v>0</v>
      </c>
      <c r="O32" s="146">
        <v>0</v>
      </c>
      <c r="Q32" s="83"/>
      <c r="R32" s="83"/>
    </row>
    <row r="33" spans="2:18" ht="27.95" customHeight="1" x14ac:dyDescent="0.2">
      <c r="B33" s="32"/>
      <c r="C33" s="36"/>
      <c r="D33" s="18" t="s">
        <v>162</v>
      </c>
      <c r="E33" s="14">
        <f t="shared" si="1"/>
        <v>8</v>
      </c>
      <c r="F33" s="146">
        <v>0</v>
      </c>
      <c r="G33" s="146">
        <v>0</v>
      </c>
      <c r="H33" s="146">
        <v>0</v>
      </c>
      <c r="I33" s="146">
        <v>0</v>
      </c>
      <c r="J33" s="146">
        <v>0</v>
      </c>
      <c r="K33" s="146">
        <v>0</v>
      </c>
      <c r="L33" s="146">
        <v>3</v>
      </c>
      <c r="M33" s="146">
        <v>5</v>
      </c>
      <c r="N33" s="146">
        <v>0</v>
      </c>
      <c r="O33" s="146">
        <v>0</v>
      </c>
      <c r="Q33" s="83"/>
      <c r="R33" s="83"/>
    </row>
    <row r="34" spans="2:18" ht="27.95" customHeight="1" x14ac:dyDescent="0.2">
      <c r="B34" s="35">
        <v>13</v>
      </c>
      <c r="C34" s="36" t="s">
        <v>37</v>
      </c>
      <c r="D34" s="18" t="s">
        <v>161</v>
      </c>
      <c r="E34" s="14">
        <f t="shared" si="1"/>
        <v>8</v>
      </c>
      <c r="F34" s="146">
        <v>0</v>
      </c>
      <c r="G34" s="146">
        <v>0</v>
      </c>
      <c r="H34" s="146">
        <v>1</v>
      </c>
      <c r="I34" s="146">
        <v>4</v>
      </c>
      <c r="J34" s="146">
        <v>0</v>
      </c>
      <c r="K34" s="146">
        <v>0</v>
      </c>
      <c r="L34" s="146">
        <v>0</v>
      </c>
      <c r="M34" s="146">
        <v>0</v>
      </c>
      <c r="N34" s="146">
        <v>0</v>
      </c>
      <c r="O34" s="146">
        <v>3</v>
      </c>
      <c r="Q34" s="83"/>
      <c r="R34" s="83"/>
    </row>
    <row r="35" spans="2:18" ht="27.95" customHeight="1" x14ac:dyDescent="0.2">
      <c r="B35" s="32"/>
      <c r="C35" s="36"/>
      <c r="D35" s="18" t="s">
        <v>162</v>
      </c>
      <c r="E35" s="14">
        <f t="shared" si="1"/>
        <v>18</v>
      </c>
      <c r="F35" s="146">
        <v>0</v>
      </c>
      <c r="G35" s="146">
        <v>0</v>
      </c>
      <c r="H35" s="146">
        <v>1</v>
      </c>
      <c r="I35" s="146">
        <v>13</v>
      </c>
      <c r="J35" s="146">
        <v>0</v>
      </c>
      <c r="K35" s="146">
        <v>0</v>
      </c>
      <c r="L35" s="146">
        <v>0</v>
      </c>
      <c r="M35" s="146">
        <v>0</v>
      </c>
      <c r="N35" s="146">
        <v>0</v>
      </c>
      <c r="O35" s="146">
        <v>4</v>
      </c>
      <c r="Q35" s="83"/>
      <c r="R35" s="83"/>
    </row>
    <row r="36" spans="2:18" ht="27.95" customHeight="1" x14ac:dyDescent="0.2">
      <c r="B36" s="37">
        <v>14</v>
      </c>
      <c r="C36" s="36" t="s">
        <v>38</v>
      </c>
      <c r="D36" s="18" t="s">
        <v>161</v>
      </c>
      <c r="E36" s="14">
        <f t="shared" si="1"/>
        <v>16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6">
        <v>0</v>
      </c>
      <c r="L36" s="146">
        <v>0</v>
      </c>
      <c r="M36" s="146">
        <v>8</v>
      </c>
      <c r="N36" s="146">
        <v>0</v>
      </c>
      <c r="O36" s="146">
        <v>8</v>
      </c>
      <c r="Q36" s="83"/>
      <c r="R36" s="83"/>
    </row>
    <row r="37" spans="2:18" ht="27.95" customHeight="1" x14ac:dyDescent="0.2">
      <c r="B37" s="37"/>
      <c r="C37" s="36"/>
      <c r="D37" s="18" t="s">
        <v>162</v>
      </c>
      <c r="E37" s="14">
        <f t="shared" si="1"/>
        <v>23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6">
        <v>0</v>
      </c>
      <c r="L37" s="146">
        <v>0</v>
      </c>
      <c r="M37" s="146">
        <v>8</v>
      </c>
      <c r="N37" s="146">
        <v>0</v>
      </c>
      <c r="O37" s="146">
        <v>15</v>
      </c>
      <c r="Q37" s="83"/>
      <c r="R37" s="83"/>
    </row>
    <row r="38" spans="2:18" x14ac:dyDescent="0.2">
      <c r="E38" s="147"/>
      <c r="F38" s="148"/>
      <c r="G38" s="148"/>
      <c r="H38" s="148"/>
      <c r="I38" s="148"/>
      <c r="J38" s="148"/>
      <c r="K38" s="148"/>
      <c r="L38" s="148"/>
      <c r="M38" s="148"/>
      <c r="N38" s="148"/>
      <c r="O38" s="148"/>
    </row>
    <row r="39" spans="2:18" x14ac:dyDescent="0.2"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2:18" x14ac:dyDescent="0.2"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</row>
  </sheetData>
  <mergeCells count="45">
    <mergeCell ref="B34:B35"/>
    <mergeCell ref="C34:C35"/>
    <mergeCell ref="B36:B37"/>
    <mergeCell ref="C36:C37"/>
    <mergeCell ref="B28:B29"/>
    <mergeCell ref="C28:C29"/>
    <mergeCell ref="B30:B31"/>
    <mergeCell ref="C30:C31"/>
    <mergeCell ref="B32:B33"/>
    <mergeCell ref="C32:C33"/>
    <mergeCell ref="B22:B23"/>
    <mergeCell ref="C22:C23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8:C9"/>
    <mergeCell ref="B10:B11"/>
    <mergeCell ref="C10:C11"/>
    <mergeCell ref="B12:B13"/>
    <mergeCell ref="C12:C13"/>
    <mergeCell ref="B14:B15"/>
    <mergeCell ref="C14:C15"/>
    <mergeCell ref="J6:J7"/>
    <mergeCell ref="K6:K7"/>
    <mergeCell ref="L6:L7"/>
    <mergeCell ref="M6:M7"/>
    <mergeCell ref="N6:N7"/>
    <mergeCell ref="O6:O7"/>
    <mergeCell ref="M2:O2"/>
    <mergeCell ref="B3:O3"/>
    <mergeCell ref="B5:B7"/>
    <mergeCell ref="C5:D7"/>
    <mergeCell ref="E5:O5"/>
    <mergeCell ref="E6:E7"/>
    <mergeCell ref="F6:F7"/>
    <mergeCell ref="G6:G7"/>
    <mergeCell ref="H6:H7"/>
    <mergeCell ref="I6:I7"/>
  </mergeCells>
  <pageMargins left="0.59055118110236215" right="0.59055118110236215" top="0.59055118110236215" bottom="0.59055118110236215" header="0.31496062992125984" footer="0.31496062992125984"/>
  <pageSetup paperSize="9" scale="6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3"/>
  <sheetViews>
    <sheetView zoomScale="90" zoomScaleNormal="90" zoomScaleSheetLayoutView="86" workbookViewId="0">
      <selection activeCell="J8" sqref="J8"/>
    </sheetView>
  </sheetViews>
  <sheetFormatPr defaultRowHeight="12.75" x14ac:dyDescent="0.2"/>
  <cols>
    <col min="1" max="1" width="2.140625" style="41" customWidth="1"/>
    <col min="2" max="2" width="5.28515625" style="41" customWidth="1"/>
    <col min="3" max="3" width="18.7109375" style="41" customWidth="1"/>
    <col min="4" max="9" width="20.7109375" style="41" customWidth="1"/>
    <col min="10" max="10" width="15.7109375" style="41" customWidth="1"/>
    <col min="11" max="256" width="9.140625" style="41"/>
    <col min="257" max="257" width="2.140625" style="41" customWidth="1"/>
    <col min="258" max="258" width="5.28515625" style="41" customWidth="1"/>
    <col min="259" max="259" width="18.7109375" style="41" customWidth="1"/>
    <col min="260" max="265" width="20.7109375" style="41" customWidth="1"/>
    <col min="266" max="266" width="15.7109375" style="41" customWidth="1"/>
    <col min="267" max="512" width="9.140625" style="41"/>
    <col min="513" max="513" width="2.140625" style="41" customWidth="1"/>
    <col min="514" max="514" width="5.28515625" style="41" customWidth="1"/>
    <col min="515" max="515" width="18.7109375" style="41" customWidth="1"/>
    <col min="516" max="521" width="20.7109375" style="41" customWidth="1"/>
    <col min="522" max="522" width="15.7109375" style="41" customWidth="1"/>
    <col min="523" max="768" width="9.140625" style="41"/>
    <col min="769" max="769" width="2.140625" style="41" customWidth="1"/>
    <col min="770" max="770" width="5.28515625" style="41" customWidth="1"/>
    <col min="771" max="771" width="18.7109375" style="41" customWidth="1"/>
    <col min="772" max="777" width="20.7109375" style="41" customWidth="1"/>
    <col min="778" max="778" width="15.7109375" style="41" customWidth="1"/>
    <col min="779" max="1024" width="9.140625" style="41"/>
    <col min="1025" max="1025" width="2.140625" style="41" customWidth="1"/>
    <col min="1026" max="1026" width="5.28515625" style="41" customWidth="1"/>
    <col min="1027" max="1027" width="18.7109375" style="41" customWidth="1"/>
    <col min="1028" max="1033" width="20.7109375" style="41" customWidth="1"/>
    <col min="1034" max="1034" width="15.7109375" style="41" customWidth="1"/>
    <col min="1035" max="1280" width="9.140625" style="41"/>
    <col min="1281" max="1281" width="2.140625" style="41" customWidth="1"/>
    <col min="1282" max="1282" width="5.28515625" style="41" customWidth="1"/>
    <col min="1283" max="1283" width="18.7109375" style="41" customWidth="1"/>
    <col min="1284" max="1289" width="20.7109375" style="41" customWidth="1"/>
    <col min="1290" max="1290" width="15.7109375" style="41" customWidth="1"/>
    <col min="1291" max="1536" width="9.140625" style="41"/>
    <col min="1537" max="1537" width="2.140625" style="41" customWidth="1"/>
    <col min="1538" max="1538" width="5.28515625" style="41" customWidth="1"/>
    <col min="1539" max="1539" width="18.7109375" style="41" customWidth="1"/>
    <col min="1540" max="1545" width="20.7109375" style="41" customWidth="1"/>
    <col min="1546" max="1546" width="15.7109375" style="41" customWidth="1"/>
    <col min="1547" max="1792" width="9.140625" style="41"/>
    <col min="1793" max="1793" width="2.140625" style="41" customWidth="1"/>
    <col min="1794" max="1794" width="5.28515625" style="41" customWidth="1"/>
    <col min="1795" max="1795" width="18.7109375" style="41" customWidth="1"/>
    <col min="1796" max="1801" width="20.7109375" style="41" customWidth="1"/>
    <col min="1802" max="1802" width="15.7109375" style="41" customWidth="1"/>
    <col min="1803" max="2048" width="9.140625" style="41"/>
    <col min="2049" max="2049" width="2.140625" style="41" customWidth="1"/>
    <col min="2050" max="2050" width="5.28515625" style="41" customWidth="1"/>
    <col min="2051" max="2051" width="18.7109375" style="41" customWidth="1"/>
    <col min="2052" max="2057" width="20.7109375" style="41" customWidth="1"/>
    <col min="2058" max="2058" width="15.7109375" style="41" customWidth="1"/>
    <col min="2059" max="2304" width="9.140625" style="41"/>
    <col min="2305" max="2305" width="2.140625" style="41" customWidth="1"/>
    <col min="2306" max="2306" width="5.28515625" style="41" customWidth="1"/>
    <col min="2307" max="2307" width="18.7109375" style="41" customWidth="1"/>
    <col min="2308" max="2313" width="20.7109375" style="41" customWidth="1"/>
    <col min="2314" max="2314" width="15.7109375" style="41" customWidth="1"/>
    <col min="2315" max="2560" width="9.140625" style="41"/>
    <col min="2561" max="2561" width="2.140625" style="41" customWidth="1"/>
    <col min="2562" max="2562" width="5.28515625" style="41" customWidth="1"/>
    <col min="2563" max="2563" width="18.7109375" style="41" customWidth="1"/>
    <col min="2564" max="2569" width="20.7109375" style="41" customWidth="1"/>
    <col min="2570" max="2570" width="15.7109375" style="41" customWidth="1"/>
    <col min="2571" max="2816" width="9.140625" style="41"/>
    <col min="2817" max="2817" width="2.140625" style="41" customWidth="1"/>
    <col min="2818" max="2818" width="5.28515625" style="41" customWidth="1"/>
    <col min="2819" max="2819" width="18.7109375" style="41" customWidth="1"/>
    <col min="2820" max="2825" width="20.7109375" style="41" customWidth="1"/>
    <col min="2826" max="2826" width="15.7109375" style="41" customWidth="1"/>
    <col min="2827" max="3072" width="9.140625" style="41"/>
    <col min="3073" max="3073" width="2.140625" style="41" customWidth="1"/>
    <col min="3074" max="3074" width="5.28515625" style="41" customWidth="1"/>
    <col min="3075" max="3075" width="18.7109375" style="41" customWidth="1"/>
    <col min="3076" max="3081" width="20.7109375" style="41" customWidth="1"/>
    <col min="3082" max="3082" width="15.7109375" style="41" customWidth="1"/>
    <col min="3083" max="3328" width="9.140625" style="41"/>
    <col min="3329" max="3329" width="2.140625" style="41" customWidth="1"/>
    <col min="3330" max="3330" width="5.28515625" style="41" customWidth="1"/>
    <col min="3331" max="3331" width="18.7109375" style="41" customWidth="1"/>
    <col min="3332" max="3337" width="20.7109375" style="41" customWidth="1"/>
    <col min="3338" max="3338" width="15.7109375" style="41" customWidth="1"/>
    <col min="3339" max="3584" width="9.140625" style="41"/>
    <col min="3585" max="3585" width="2.140625" style="41" customWidth="1"/>
    <col min="3586" max="3586" width="5.28515625" style="41" customWidth="1"/>
    <col min="3587" max="3587" width="18.7109375" style="41" customWidth="1"/>
    <col min="3588" max="3593" width="20.7109375" style="41" customWidth="1"/>
    <col min="3594" max="3594" width="15.7109375" style="41" customWidth="1"/>
    <col min="3595" max="3840" width="9.140625" style="41"/>
    <col min="3841" max="3841" width="2.140625" style="41" customWidth="1"/>
    <col min="3842" max="3842" width="5.28515625" style="41" customWidth="1"/>
    <col min="3843" max="3843" width="18.7109375" style="41" customWidth="1"/>
    <col min="3844" max="3849" width="20.7109375" style="41" customWidth="1"/>
    <col min="3850" max="3850" width="15.7109375" style="41" customWidth="1"/>
    <col min="3851" max="4096" width="9.140625" style="41"/>
    <col min="4097" max="4097" width="2.140625" style="41" customWidth="1"/>
    <col min="4098" max="4098" width="5.28515625" style="41" customWidth="1"/>
    <col min="4099" max="4099" width="18.7109375" style="41" customWidth="1"/>
    <col min="4100" max="4105" width="20.7109375" style="41" customWidth="1"/>
    <col min="4106" max="4106" width="15.7109375" style="41" customWidth="1"/>
    <col min="4107" max="4352" width="9.140625" style="41"/>
    <col min="4353" max="4353" width="2.140625" style="41" customWidth="1"/>
    <col min="4354" max="4354" width="5.28515625" style="41" customWidth="1"/>
    <col min="4355" max="4355" width="18.7109375" style="41" customWidth="1"/>
    <col min="4356" max="4361" width="20.7109375" style="41" customWidth="1"/>
    <col min="4362" max="4362" width="15.7109375" style="41" customWidth="1"/>
    <col min="4363" max="4608" width="9.140625" style="41"/>
    <col min="4609" max="4609" width="2.140625" style="41" customWidth="1"/>
    <col min="4610" max="4610" width="5.28515625" style="41" customWidth="1"/>
    <col min="4611" max="4611" width="18.7109375" style="41" customWidth="1"/>
    <col min="4612" max="4617" width="20.7109375" style="41" customWidth="1"/>
    <col min="4618" max="4618" width="15.7109375" style="41" customWidth="1"/>
    <col min="4619" max="4864" width="9.140625" style="41"/>
    <col min="4865" max="4865" width="2.140625" style="41" customWidth="1"/>
    <col min="4866" max="4866" width="5.28515625" style="41" customWidth="1"/>
    <col min="4867" max="4867" width="18.7109375" style="41" customWidth="1"/>
    <col min="4868" max="4873" width="20.7109375" style="41" customWidth="1"/>
    <col min="4874" max="4874" width="15.7109375" style="41" customWidth="1"/>
    <col min="4875" max="5120" width="9.140625" style="41"/>
    <col min="5121" max="5121" width="2.140625" style="41" customWidth="1"/>
    <col min="5122" max="5122" width="5.28515625" style="41" customWidth="1"/>
    <col min="5123" max="5123" width="18.7109375" style="41" customWidth="1"/>
    <col min="5124" max="5129" width="20.7109375" style="41" customWidth="1"/>
    <col min="5130" max="5130" width="15.7109375" style="41" customWidth="1"/>
    <col min="5131" max="5376" width="9.140625" style="41"/>
    <col min="5377" max="5377" width="2.140625" style="41" customWidth="1"/>
    <col min="5378" max="5378" width="5.28515625" style="41" customWidth="1"/>
    <col min="5379" max="5379" width="18.7109375" style="41" customWidth="1"/>
    <col min="5380" max="5385" width="20.7109375" style="41" customWidth="1"/>
    <col min="5386" max="5386" width="15.7109375" style="41" customWidth="1"/>
    <col min="5387" max="5632" width="9.140625" style="41"/>
    <col min="5633" max="5633" width="2.140625" style="41" customWidth="1"/>
    <col min="5634" max="5634" width="5.28515625" style="41" customWidth="1"/>
    <col min="5635" max="5635" width="18.7109375" style="41" customWidth="1"/>
    <col min="5636" max="5641" width="20.7109375" style="41" customWidth="1"/>
    <col min="5642" max="5642" width="15.7109375" style="41" customWidth="1"/>
    <col min="5643" max="5888" width="9.140625" style="41"/>
    <col min="5889" max="5889" width="2.140625" style="41" customWidth="1"/>
    <col min="5890" max="5890" width="5.28515625" style="41" customWidth="1"/>
    <col min="5891" max="5891" width="18.7109375" style="41" customWidth="1"/>
    <col min="5892" max="5897" width="20.7109375" style="41" customWidth="1"/>
    <col min="5898" max="5898" width="15.7109375" style="41" customWidth="1"/>
    <col min="5899" max="6144" width="9.140625" style="41"/>
    <col min="6145" max="6145" width="2.140625" style="41" customWidth="1"/>
    <col min="6146" max="6146" width="5.28515625" style="41" customWidth="1"/>
    <col min="6147" max="6147" width="18.7109375" style="41" customWidth="1"/>
    <col min="6148" max="6153" width="20.7109375" style="41" customWidth="1"/>
    <col min="6154" max="6154" width="15.7109375" style="41" customWidth="1"/>
    <col min="6155" max="6400" width="9.140625" style="41"/>
    <col min="6401" max="6401" width="2.140625" style="41" customWidth="1"/>
    <col min="6402" max="6402" width="5.28515625" style="41" customWidth="1"/>
    <col min="6403" max="6403" width="18.7109375" style="41" customWidth="1"/>
    <col min="6404" max="6409" width="20.7109375" style="41" customWidth="1"/>
    <col min="6410" max="6410" width="15.7109375" style="41" customWidth="1"/>
    <col min="6411" max="6656" width="9.140625" style="41"/>
    <col min="6657" max="6657" width="2.140625" style="41" customWidth="1"/>
    <col min="6658" max="6658" width="5.28515625" style="41" customWidth="1"/>
    <col min="6659" max="6659" width="18.7109375" style="41" customWidth="1"/>
    <col min="6660" max="6665" width="20.7109375" style="41" customWidth="1"/>
    <col min="6666" max="6666" width="15.7109375" style="41" customWidth="1"/>
    <col min="6667" max="6912" width="9.140625" style="41"/>
    <col min="6913" max="6913" width="2.140625" style="41" customWidth="1"/>
    <col min="6914" max="6914" width="5.28515625" style="41" customWidth="1"/>
    <col min="6915" max="6915" width="18.7109375" style="41" customWidth="1"/>
    <col min="6916" max="6921" width="20.7109375" style="41" customWidth="1"/>
    <col min="6922" max="6922" width="15.7109375" style="41" customWidth="1"/>
    <col min="6923" max="7168" width="9.140625" style="41"/>
    <col min="7169" max="7169" width="2.140625" style="41" customWidth="1"/>
    <col min="7170" max="7170" width="5.28515625" style="41" customWidth="1"/>
    <col min="7171" max="7171" width="18.7109375" style="41" customWidth="1"/>
    <col min="7172" max="7177" width="20.7109375" style="41" customWidth="1"/>
    <col min="7178" max="7178" width="15.7109375" style="41" customWidth="1"/>
    <col min="7179" max="7424" width="9.140625" style="41"/>
    <col min="7425" max="7425" width="2.140625" style="41" customWidth="1"/>
    <col min="7426" max="7426" width="5.28515625" style="41" customWidth="1"/>
    <col min="7427" max="7427" width="18.7109375" style="41" customWidth="1"/>
    <col min="7428" max="7433" width="20.7109375" style="41" customWidth="1"/>
    <col min="7434" max="7434" width="15.7109375" style="41" customWidth="1"/>
    <col min="7435" max="7680" width="9.140625" style="41"/>
    <col min="7681" max="7681" width="2.140625" style="41" customWidth="1"/>
    <col min="7682" max="7682" width="5.28515625" style="41" customWidth="1"/>
    <col min="7683" max="7683" width="18.7109375" style="41" customWidth="1"/>
    <col min="7684" max="7689" width="20.7109375" style="41" customWidth="1"/>
    <col min="7690" max="7690" width="15.7109375" style="41" customWidth="1"/>
    <col min="7691" max="7936" width="9.140625" style="41"/>
    <col min="7937" max="7937" width="2.140625" style="41" customWidth="1"/>
    <col min="7938" max="7938" width="5.28515625" style="41" customWidth="1"/>
    <col min="7939" max="7939" width="18.7109375" style="41" customWidth="1"/>
    <col min="7940" max="7945" width="20.7109375" style="41" customWidth="1"/>
    <col min="7946" max="7946" width="15.7109375" style="41" customWidth="1"/>
    <col min="7947" max="8192" width="9.140625" style="41"/>
    <col min="8193" max="8193" width="2.140625" style="41" customWidth="1"/>
    <col min="8194" max="8194" width="5.28515625" style="41" customWidth="1"/>
    <col min="8195" max="8195" width="18.7109375" style="41" customWidth="1"/>
    <col min="8196" max="8201" width="20.7109375" style="41" customWidth="1"/>
    <col min="8202" max="8202" width="15.7109375" style="41" customWidth="1"/>
    <col min="8203" max="8448" width="9.140625" style="41"/>
    <col min="8449" max="8449" width="2.140625" style="41" customWidth="1"/>
    <col min="8450" max="8450" width="5.28515625" style="41" customWidth="1"/>
    <col min="8451" max="8451" width="18.7109375" style="41" customWidth="1"/>
    <col min="8452" max="8457" width="20.7109375" style="41" customWidth="1"/>
    <col min="8458" max="8458" width="15.7109375" style="41" customWidth="1"/>
    <col min="8459" max="8704" width="9.140625" style="41"/>
    <col min="8705" max="8705" width="2.140625" style="41" customWidth="1"/>
    <col min="8706" max="8706" width="5.28515625" style="41" customWidth="1"/>
    <col min="8707" max="8707" width="18.7109375" style="41" customWidth="1"/>
    <col min="8708" max="8713" width="20.7109375" style="41" customWidth="1"/>
    <col min="8714" max="8714" width="15.7109375" style="41" customWidth="1"/>
    <col min="8715" max="8960" width="9.140625" style="41"/>
    <col min="8961" max="8961" width="2.140625" style="41" customWidth="1"/>
    <col min="8962" max="8962" width="5.28515625" style="41" customWidth="1"/>
    <col min="8963" max="8963" width="18.7109375" style="41" customWidth="1"/>
    <col min="8964" max="8969" width="20.7109375" style="41" customWidth="1"/>
    <col min="8970" max="8970" width="15.7109375" style="41" customWidth="1"/>
    <col min="8971" max="9216" width="9.140625" style="41"/>
    <col min="9217" max="9217" width="2.140625" style="41" customWidth="1"/>
    <col min="9218" max="9218" width="5.28515625" style="41" customWidth="1"/>
    <col min="9219" max="9219" width="18.7109375" style="41" customWidth="1"/>
    <col min="9220" max="9225" width="20.7109375" style="41" customWidth="1"/>
    <col min="9226" max="9226" width="15.7109375" style="41" customWidth="1"/>
    <col min="9227" max="9472" width="9.140625" style="41"/>
    <col min="9473" max="9473" width="2.140625" style="41" customWidth="1"/>
    <col min="9474" max="9474" width="5.28515625" style="41" customWidth="1"/>
    <col min="9475" max="9475" width="18.7109375" style="41" customWidth="1"/>
    <col min="9476" max="9481" width="20.7109375" style="41" customWidth="1"/>
    <col min="9482" max="9482" width="15.7109375" style="41" customWidth="1"/>
    <col min="9483" max="9728" width="9.140625" style="41"/>
    <col min="9729" max="9729" width="2.140625" style="41" customWidth="1"/>
    <col min="9730" max="9730" width="5.28515625" style="41" customWidth="1"/>
    <col min="9731" max="9731" width="18.7109375" style="41" customWidth="1"/>
    <col min="9732" max="9737" width="20.7109375" style="41" customWidth="1"/>
    <col min="9738" max="9738" width="15.7109375" style="41" customWidth="1"/>
    <col min="9739" max="9984" width="9.140625" style="41"/>
    <col min="9985" max="9985" width="2.140625" style="41" customWidth="1"/>
    <col min="9986" max="9986" width="5.28515625" style="41" customWidth="1"/>
    <col min="9987" max="9987" width="18.7109375" style="41" customWidth="1"/>
    <col min="9988" max="9993" width="20.7109375" style="41" customWidth="1"/>
    <col min="9994" max="9994" width="15.7109375" style="41" customWidth="1"/>
    <col min="9995" max="10240" width="9.140625" style="41"/>
    <col min="10241" max="10241" width="2.140625" style="41" customWidth="1"/>
    <col min="10242" max="10242" width="5.28515625" style="41" customWidth="1"/>
    <col min="10243" max="10243" width="18.7109375" style="41" customWidth="1"/>
    <col min="10244" max="10249" width="20.7109375" style="41" customWidth="1"/>
    <col min="10250" max="10250" width="15.7109375" style="41" customWidth="1"/>
    <col min="10251" max="10496" width="9.140625" style="41"/>
    <col min="10497" max="10497" width="2.140625" style="41" customWidth="1"/>
    <col min="10498" max="10498" width="5.28515625" style="41" customWidth="1"/>
    <col min="10499" max="10499" width="18.7109375" style="41" customWidth="1"/>
    <col min="10500" max="10505" width="20.7109375" style="41" customWidth="1"/>
    <col min="10506" max="10506" width="15.7109375" style="41" customWidth="1"/>
    <col min="10507" max="10752" width="9.140625" style="41"/>
    <col min="10753" max="10753" width="2.140625" style="41" customWidth="1"/>
    <col min="10754" max="10754" width="5.28515625" style="41" customWidth="1"/>
    <col min="10755" max="10755" width="18.7109375" style="41" customWidth="1"/>
    <col min="10756" max="10761" width="20.7109375" style="41" customWidth="1"/>
    <col min="10762" max="10762" width="15.7109375" style="41" customWidth="1"/>
    <col min="10763" max="11008" width="9.140625" style="41"/>
    <col min="11009" max="11009" width="2.140625" style="41" customWidth="1"/>
    <col min="11010" max="11010" width="5.28515625" style="41" customWidth="1"/>
    <col min="11011" max="11011" width="18.7109375" style="41" customWidth="1"/>
    <col min="11012" max="11017" width="20.7109375" style="41" customWidth="1"/>
    <col min="11018" max="11018" width="15.7109375" style="41" customWidth="1"/>
    <col min="11019" max="11264" width="9.140625" style="41"/>
    <col min="11265" max="11265" width="2.140625" style="41" customWidth="1"/>
    <col min="11266" max="11266" width="5.28515625" style="41" customWidth="1"/>
    <col min="11267" max="11267" width="18.7109375" style="41" customWidth="1"/>
    <col min="11268" max="11273" width="20.7109375" style="41" customWidth="1"/>
    <col min="11274" max="11274" width="15.7109375" style="41" customWidth="1"/>
    <col min="11275" max="11520" width="9.140625" style="41"/>
    <col min="11521" max="11521" width="2.140625" style="41" customWidth="1"/>
    <col min="11522" max="11522" width="5.28515625" style="41" customWidth="1"/>
    <col min="11523" max="11523" width="18.7109375" style="41" customWidth="1"/>
    <col min="11524" max="11529" width="20.7109375" style="41" customWidth="1"/>
    <col min="11530" max="11530" width="15.7109375" style="41" customWidth="1"/>
    <col min="11531" max="11776" width="9.140625" style="41"/>
    <col min="11777" max="11777" width="2.140625" style="41" customWidth="1"/>
    <col min="11778" max="11778" width="5.28515625" style="41" customWidth="1"/>
    <col min="11779" max="11779" width="18.7109375" style="41" customWidth="1"/>
    <col min="11780" max="11785" width="20.7109375" style="41" customWidth="1"/>
    <col min="11786" max="11786" width="15.7109375" style="41" customWidth="1"/>
    <col min="11787" max="12032" width="9.140625" style="41"/>
    <col min="12033" max="12033" width="2.140625" style="41" customWidth="1"/>
    <col min="12034" max="12034" width="5.28515625" style="41" customWidth="1"/>
    <col min="12035" max="12035" width="18.7109375" style="41" customWidth="1"/>
    <col min="12036" max="12041" width="20.7109375" style="41" customWidth="1"/>
    <col min="12042" max="12042" width="15.7109375" style="41" customWidth="1"/>
    <col min="12043" max="12288" width="9.140625" style="41"/>
    <col min="12289" max="12289" width="2.140625" style="41" customWidth="1"/>
    <col min="12290" max="12290" width="5.28515625" style="41" customWidth="1"/>
    <col min="12291" max="12291" width="18.7109375" style="41" customWidth="1"/>
    <col min="12292" max="12297" width="20.7109375" style="41" customWidth="1"/>
    <col min="12298" max="12298" width="15.7109375" style="41" customWidth="1"/>
    <col min="12299" max="12544" width="9.140625" style="41"/>
    <col min="12545" max="12545" width="2.140625" style="41" customWidth="1"/>
    <col min="12546" max="12546" width="5.28515625" style="41" customWidth="1"/>
    <col min="12547" max="12547" width="18.7109375" style="41" customWidth="1"/>
    <col min="12548" max="12553" width="20.7109375" style="41" customWidth="1"/>
    <col min="12554" max="12554" width="15.7109375" style="41" customWidth="1"/>
    <col min="12555" max="12800" width="9.140625" style="41"/>
    <col min="12801" max="12801" width="2.140625" style="41" customWidth="1"/>
    <col min="12802" max="12802" width="5.28515625" style="41" customWidth="1"/>
    <col min="12803" max="12803" width="18.7109375" style="41" customWidth="1"/>
    <col min="12804" max="12809" width="20.7109375" style="41" customWidth="1"/>
    <col min="12810" max="12810" width="15.7109375" style="41" customWidth="1"/>
    <col min="12811" max="13056" width="9.140625" style="41"/>
    <col min="13057" max="13057" width="2.140625" style="41" customWidth="1"/>
    <col min="13058" max="13058" width="5.28515625" style="41" customWidth="1"/>
    <col min="13059" max="13059" width="18.7109375" style="41" customWidth="1"/>
    <col min="13060" max="13065" width="20.7109375" style="41" customWidth="1"/>
    <col min="13066" max="13066" width="15.7109375" style="41" customWidth="1"/>
    <col min="13067" max="13312" width="9.140625" style="41"/>
    <col min="13313" max="13313" width="2.140625" style="41" customWidth="1"/>
    <col min="13314" max="13314" width="5.28515625" style="41" customWidth="1"/>
    <col min="13315" max="13315" width="18.7109375" style="41" customWidth="1"/>
    <col min="13316" max="13321" width="20.7109375" style="41" customWidth="1"/>
    <col min="13322" max="13322" width="15.7109375" style="41" customWidth="1"/>
    <col min="13323" max="13568" width="9.140625" style="41"/>
    <col min="13569" max="13569" width="2.140625" style="41" customWidth="1"/>
    <col min="13570" max="13570" width="5.28515625" style="41" customWidth="1"/>
    <col min="13571" max="13571" width="18.7109375" style="41" customWidth="1"/>
    <col min="13572" max="13577" width="20.7109375" style="41" customWidth="1"/>
    <col min="13578" max="13578" width="15.7109375" style="41" customWidth="1"/>
    <col min="13579" max="13824" width="9.140625" style="41"/>
    <col min="13825" max="13825" width="2.140625" style="41" customWidth="1"/>
    <col min="13826" max="13826" width="5.28515625" style="41" customWidth="1"/>
    <col min="13827" max="13827" width="18.7109375" style="41" customWidth="1"/>
    <col min="13828" max="13833" width="20.7109375" style="41" customWidth="1"/>
    <col min="13834" max="13834" width="15.7109375" style="41" customWidth="1"/>
    <col min="13835" max="14080" width="9.140625" style="41"/>
    <col min="14081" max="14081" width="2.140625" style="41" customWidth="1"/>
    <col min="14082" max="14082" width="5.28515625" style="41" customWidth="1"/>
    <col min="14083" max="14083" width="18.7109375" style="41" customWidth="1"/>
    <col min="14084" max="14089" width="20.7109375" style="41" customWidth="1"/>
    <col min="14090" max="14090" width="15.7109375" style="41" customWidth="1"/>
    <col min="14091" max="14336" width="9.140625" style="41"/>
    <col min="14337" max="14337" width="2.140625" style="41" customWidth="1"/>
    <col min="14338" max="14338" width="5.28515625" style="41" customWidth="1"/>
    <col min="14339" max="14339" width="18.7109375" style="41" customWidth="1"/>
    <col min="14340" max="14345" width="20.7109375" style="41" customWidth="1"/>
    <col min="14346" max="14346" width="15.7109375" style="41" customWidth="1"/>
    <col min="14347" max="14592" width="9.140625" style="41"/>
    <col min="14593" max="14593" width="2.140625" style="41" customWidth="1"/>
    <col min="14594" max="14594" width="5.28515625" style="41" customWidth="1"/>
    <col min="14595" max="14595" width="18.7109375" style="41" customWidth="1"/>
    <col min="14596" max="14601" width="20.7109375" style="41" customWidth="1"/>
    <col min="14602" max="14602" width="15.7109375" style="41" customWidth="1"/>
    <col min="14603" max="14848" width="9.140625" style="41"/>
    <col min="14849" max="14849" width="2.140625" style="41" customWidth="1"/>
    <col min="14850" max="14850" width="5.28515625" style="41" customWidth="1"/>
    <col min="14851" max="14851" width="18.7109375" style="41" customWidth="1"/>
    <col min="14852" max="14857" width="20.7109375" style="41" customWidth="1"/>
    <col min="14858" max="14858" width="15.7109375" style="41" customWidth="1"/>
    <col min="14859" max="15104" width="9.140625" style="41"/>
    <col min="15105" max="15105" width="2.140625" style="41" customWidth="1"/>
    <col min="15106" max="15106" width="5.28515625" style="41" customWidth="1"/>
    <col min="15107" max="15107" width="18.7109375" style="41" customWidth="1"/>
    <col min="15108" max="15113" width="20.7109375" style="41" customWidth="1"/>
    <col min="15114" max="15114" width="15.7109375" style="41" customWidth="1"/>
    <col min="15115" max="15360" width="9.140625" style="41"/>
    <col min="15361" max="15361" width="2.140625" style="41" customWidth="1"/>
    <col min="15362" max="15362" width="5.28515625" style="41" customWidth="1"/>
    <col min="15363" max="15363" width="18.7109375" style="41" customWidth="1"/>
    <col min="15364" max="15369" width="20.7109375" style="41" customWidth="1"/>
    <col min="15370" max="15370" width="15.7109375" style="41" customWidth="1"/>
    <col min="15371" max="15616" width="9.140625" style="41"/>
    <col min="15617" max="15617" width="2.140625" style="41" customWidth="1"/>
    <col min="15618" max="15618" width="5.28515625" style="41" customWidth="1"/>
    <col min="15619" max="15619" width="18.7109375" style="41" customWidth="1"/>
    <col min="15620" max="15625" width="20.7109375" style="41" customWidth="1"/>
    <col min="15626" max="15626" width="15.7109375" style="41" customWidth="1"/>
    <col min="15627" max="15872" width="9.140625" style="41"/>
    <col min="15873" max="15873" width="2.140625" style="41" customWidth="1"/>
    <col min="15874" max="15874" width="5.28515625" style="41" customWidth="1"/>
    <col min="15875" max="15875" width="18.7109375" style="41" customWidth="1"/>
    <col min="15876" max="15881" width="20.7109375" style="41" customWidth="1"/>
    <col min="15882" max="15882" width="15.7109375" style="41" customWidth="1"/>
    <col min="15883" max="16128" width="9.140625" style="41"/>
    <col min="16129" max="16129" width="2.140625" style="41" customWidth="1"/>
    <col min="16130" max="16130" width="5.28515625" style="41" customWidth="1"/>
    <col min="16131" max="16131" width="18.7109375" style="41" customWidth="1"/>
    <col min="16132" max="16137" width="20.7109375" style="41" customWidth="1"/>
    <col min="16138" max="16138" width="15.7109375" style="41" customWidth="1"/>
    <col min="16139" max="16384" width="9.140625" style="41"/>
  </cols>
  <sheetData>
    <row r="1" spans="2:9" x14ac:dyDescent="0.2">
      <c r="B1" s="38"/>
      <c r="C1" s="38"/>
      <c r="D1" s="38"/>
      <c r="E1" s="38"/>
      <c r="F1" s="38"/>
      <c r="G1" s="38"/>
      <c r="H1" s="64" t="s">
        <v>163</v>
      </c>
      <c r="I1" s="64"/>
    </row>
    <row r="2" spans="2:9" ht="20.25" customHeight="1" x14ac:dyDescent="0.2">
      <c r="B2" s="65" t="s">
        <v>164</v>
      </c>
      <c r="C2" s="65"/>
      <c r="D2" s="65"/>
      <c r="E2" s="65"/>
      <c r="F2" s="65"/>
      <c r="G2" s="65"/>
      <c r="H2" s="65"/>
      <c r="I2" s="65"/>
    </row>
    <row r="3" spans="2:9" x14ac:dyDescent="0.2">
      <c r="B3" s="38"/>
      <c r="C3" s="38"/>
      <c r="D3" s="38"/>
      <c r="E3" s="38"/>
      <c r="F3" s="38"/>
      <c r="G3" s="38"/>
      <c r="H3" s="38"/>
      <c r="I3" s="38"/>
    </row>
    <row r="4" spans="2:9" ht="27.95" customHeight="1" x14ac:dyDescent="0.2">
      <c r="B4" s="143" t="s">
        <v>94</v>
      </c>
      <c r="C4" s="143" t="s">
        <v>0</v>
      </c>
      <c r="D4" s="127" t="s">
        <v>165</v>
      </c>
      <c r="E4" s="127"/>
      <c r="F4" s="127"/>
      <c r="G4" s="127"/>
      <c r="H4" s="127"/>
      <c r="I4" s="109"/>
    </row>
    <row r="5" spans="2:9" ht="27.95" customHeight="1" x14ac:dyDescent="0.2">
      <c r="B5" s="43"/>
      <c r="C5" s="43"/>
      <c r="D5" s="143" t="s">
        <v>166</v>
      </c>
      <c r="E5" s="149" t="s">
        <v>167</v>
      </c>
      <c r="F5" s="143" t="s">
        <v>168</v>
      </c>
      <c r="G5" s="143" t="s">
        <v>169</v>
      </c>
      <c r="H5" s="143" t="s">
        <v>170</v>
      </c>
      <c r="I5" s="143" t="s">
        <v>171</v>
      </c>
    </row>
    <row r="6" spans="2:9" ht="25.5" customHeight="1" x14ac:dyDescent="0.2">
      <c r="B6" s="43"/>
      <c r="C6" s="43"/>
      <c r="D6" s="145"/>
      <c r="E6" s="150"/>
      <c r="F6" s="145"/>
      <c r="G6" s="145"/>
      <c r="H6" s="145"/>
      <c r="I6" s="145"/>
    </row>
    <row r="7" spans="2:9" ht="27.95" customHeight="1" x14ac:dyDescent="0.2">
      <c r="B7" s="145"/>
      <c r="C7" s="145"/>
      <c r="D7" s="66" t="s">
        <v>172</v>
      </c>
      <c r="E7" s="127"/>
      <c r="F7" s="127"/>
      <c r="G7" s="127"/>
      <c r="H7" s="127"/>
      <c r="I7" s="109"/>
    </row>
    <row r="8" spans="2:9" ht="27.95" customHeight="1" x14ac:dyDescent="0.2">
      <c r="B8" s="30" t="s">
        <v>21</v>
      </c>
      <c r="C8" s="48"/>
      <c r="D8" s="14">
        <f t="shared" ref="D8:I8" si="0">SUM(D9:D22)</f>
        <v>316</v>
      </c>
      <c r="E8" s="14">
        <f t="shared" si="0"/>
        <v>48</v>
      </c>
      <c r="F8" s="14">
        <f t="shared" si="0"/>
        <v>63</v>
      </c>
      <c r="G8" s="14">
        <f t="shared" si="0"/>
        <v>0</v>
      </c>
      <c r="H8" s="14">
        <f t="shared" si="0"/>
        <v>27</v>
      </c>
      <c r="I8" s="14">
        <f t="shared" si="0"/>
        <v>4</v>
      </c>
    </row>
    <row r="9" spans="2:9" ht="27.95" customHeight="1" x14ac:dyDescent="0.2">
      <c r="B9" s="20">
        <v>1</v>
      </c>
      <c r="C9" s="18" t="s">
        <v>25</v>
      </c>
      <c r="D9" s="71">
        <v>34</v>
      </c>
      <c r="E9" s="71">
        <v>0</v>
      </c>
      <c r="F9" s="71">
        <v>0</v>
      </c>
      <c r="G9" s="71">
        <v>0</v>
      </c>
      <c r="H9" s="71">
        <v>1</v>
      </c>
      <c r="I9" s="71">
        <v>0</v>
      </c>
    </row>
    <row r="10" spans="2:9" ht="27.95" customHeight="1" x14ac:dyDescent="0.2">
      <c r="B10" s="17">
        <v>2</v>
      </c>
      <c r="C10" s="18" t="s">
        <v>26</v>
      </c>
      <c r="D10" s="71">
        <v>24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</row>
    <row r="11" spans="2:9" ht="27.95" customHeight="1" x14ac:dyDescent="0.2">
      <c r="B11" s="19">
        <v>3</v>
      </c>
      <c r="C11" s="18" t="s">
        <v>27</v>
      </c>
      <c r="D11" s="71">
        <v>20</v>
      </c>
      <c r="E11" s="71">
        <v>0</v>
      </c>
      <c r="F11" s="71">
        <v>17</v>
      </c>
      <c r="G11" s="71">
        <v>0</v>
      </c>
      <c r="H11" s="71">
        <v>2</v>
      </c>
      <c r="I11" s="71">
        <v>0</v>
      </c>
    </row>
    <row r="12" spans="2:9" ht="27.95" customHeight="1" x14ac:dyDescent="0.2">
      <c r="B12" s="19">
        <v>4</v>
      </c>
      <c r="C12" s="18" t="s">
        <v>28</v>
      </c>
      <c r="D12" s="71">
        <v>19</v>
      </c>
      <c r="E12" s="71">
        <v>0</v>
      </c>
      <c r="F12" s="71">
        <v>0</v>
      </c>
      <c r="G12" s="71">
        <v>0</v>
      </c>
      <c r="H12" s="71">
        <v>5</v>
      </c>
      <c r="I12" s="71">
        <v>1</v>
      </c>
    </row>
    <row r="13" spans="2:9" ht="27.95" customHeight="1" x14ac:dyDescent="0.2">
      <c r="B13" s="20">
        <v>5</v>
      </c>
      <c r="C13" s="18" t="s">
        <v>29</v>
      </c>
      <c r="D13" s="71">
        <v>27</v>
      </c>
      <c r="E13" s="71">
        <v>40</v>
      </c>
      <c r="F13" s="71">
        <v>8</v>
      </c>
      <c r="G13" s="71">
        <v>0</v>
      </c>
      <c r="H13" s="71">
        <v>0</v>
      </c>
      <c r="I13" s="71">
        <v>0</v>
      </c>
    </row>
    <row r="14" spans="2:9" ht="27.95" customHeight="1" x14ac:dyDescent="0.2">
      <c r="B14" s="17">
        <v>6</v>
      </c>
      <c r="C14" s="18" t="s">
        <v>30</v>
      </c>
      <c r="D14" s="71">
        <v>6</v>
      </c>
      <c r="E14" s="71">
        <v>0</v>
      </c>
      <c r="F14" s="71">
        <v>0</v>
      </c>
      <c r="G14" s="71">
        <v>0</v>
      </c>
      <c r="H14" s="71">
        <v>2</v>
      </c>
      <c r="I14" s="71">
        <v>0</v>
      </c>
    </row>
    <row r="15" spans="2:9" ht="27.95" customHeight="1" x14ac:dyDescent="0.2">
      <c r="B15" s="19">
        <v>7</v>
      </c>
      <c r="C15" s="18" t="s">
        <v>173</v>
      </c>
      <c r="D15" s="71">
        <v>8</v>
      </c>
      <c r="E15" s="71">
        <v>8</v>
      </c>
      <c r="F15" s="71">
        <v>8</v>
      </c>
      <c r="G15" s="71">
        <v>0</v>
      </c>
      <c r="H15" s="71">
        <v>0</v>
      </c>
      <c r="I15" s="71">
        <v>0</v>
      </c>
    </row>
    <row r="16" spans="2:9" ht="27.95" customHeight="1" x14ac:dyDescent="0.2">
      <c r="B16" s="19">
        <v>8</v>
      </c>
      <c r="C16" s="18" t="s">
        <v>32</v>
      </c>
      <c r="D16" s="71">
        <v>10</v>
      </c>
      <c r="E16" s="71">
        <v>0</v>
      </c>
      <c r="F16" s="71">
        <v>4</v>
      </c>
      <c r="G16" s="71">
        <v>0</v>
      </c>
      <c r="H16" s="71">
        <v>2</v>
      </c>
      <c r="I16" s="71">
        <v>0</v>
      </c>
    </row>
    <row r="17" spans="2:9" ht="27.95" customHeight="1" x14ac:dyDescent="0.2">
      <c r="B17" s="20">
        <v>9</v>
      </c>
      <c r="C17" s="18" t="s">
        <v>33</v>
      </c>
      <c r="D17" s="71">
        <v>18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</row>
    <row r="18" spans="2:9" ht="27.95" customHeight="1" x14ac:dyDescent="0.2">
      <c r="B18" s="17">
        <v>10</v>
      </c>
      <c r="C18" s="18" t="s">
        <v>34</v>
      </c>
      <c r="D18" s="71">
        <v>42</v>
      </c>
      <c r="E18" s="71">
        <v>0</v>
      </c>
      <c r="F18" s="71">
        <v>1</v>
      </c>
      <c r="G18" s="71">
        <v>0</v>
      </c>
      <c r="H18" s="71">
        <v>1</v>
      </c>
      <c r="I18" s="71">
        <v>0</v>
      </c>
    </row>
    <row r="19" spans="2:9" ht="27.95" customHeight="1" x14ac:dyDescent="0.2">
      <c r="B19" s="19">
        <v>11</v>
      </c>
      <c r="C19" s="18" t="s">
        <v>35</v>
      </c>
      <c r="D19" s="71">
        <v>61</v>
      </c>
      <c r="E19" s="71">
        <v>0</v>
      </c>
      <c r="F19" s="71">
        <v>20</v>
      </c>
      <c r="G19" s="71">
        <v>0</v>
      </c>
      <c r="H19" s="71">
        <v>11</v>
      </c>
      <c r="I19" s="71">
        <v>2</v>
      </c>
    </row>
    <row r="20" spans="2:9" ht="27.95" customHeight="1" x14ac:dyDescent="0.2">
      <c r="B20" s="19">
        <v>12</v>
      </c>
      <c r="C20" s="18" t="s">
        <v>36</v>
      </c>
      <c r="D20" s="71">
        <v>13</v>
      </c>
      <c r="E20" s="71">
        <v>0</v>
      </c>
      <c r="F20" s="71">
        <v>4</v>
      </c>
      <c r="G20" s="71">
        <v>0</v>
      </c>
      <c r="H20" s="71">
        <v>1</v>
      </c>
      <c r="I20" s="71">
        <v>0</v>
      </c>
    </row>
    <row r="21" spans="2:9" ht="27.95" customHeight="1" x14ac:dyDescent="0.2">
      <c r="B21" s="20">
        <v>13</v>
      </c>
      <c r="C21" s="18" t="s">
        <v>37</v>
      </c>
      <c r="D21" s="71">
        <v>7</v>
      </c>
      <c r="E21" s="71">
        <v>0</v>
      </c>
      <c r="F21" s="71">
        <v>1</v>
      </c>
      <c r="G21" s="71">
        <v>0</v>
      </c>
      <c r="H21" s="71">
        <v>0</v>
      </c>
      <c r="I21" s="71">
        <v>0</v>
      </c>
    </row>
    <row r="22" spans="2:9" ht="27.95" customHeight="1" x14ac:dyDescent="0.2">
      <c r="B22" s="17">
        <v>14</v>
      </c>
      <c r="C22" s="18" t="s">
        <v>38</v>
      </c>
      <c r="D22" s="71">
        <v>27</v>
      </c>
      <c r="E22" s="71">
        <v>0</v>
      </c>
      <c r="F22" s="71">
        <v>0</v>
      </c>
      <c r="G22" s="71">
        <v>0</v>
      </c>
      <c r="H22" s="71">
        <v>2</v>
      </c>
      <c r="I22" s="71">
        <v>1</v>
      </c>
    </row>
    <row r="23" spans="2:9" x14ac:dyDescent="0.2">
      <c r="D23" s="55"/>
      <c r="E23" s="55"/>
      <c r="F23" s="55"/>
      <c r="G23" s="55"/>
      <c r="H23" s="55"/>
      <c r="I23" s="55"/>
    </row>
  </sheetData>
  <mergeCells count="13">
    <mergeCell ref="I5:I6"/>
    <mergeCell ref="D7:I7"/>
    <mergeCell ref="B8:C8"/>
    <mergeCell ref="H1:I1"/>
    <mergeCell ref="B2:I2"/>
    <mergeCell ref="B4:B7"/>
    <mergeCell ref="C4:C7"/>
    <mergeCell ref="D4:I4"/>
    <mergeCell ref="D5:D6"/>
    <mergeCell ref="E5:E6"/>
    <mergeCell ref="F5:F6"/>
    <mergeCell ref="G5:G6"/>
    <mergeCell ref="H5:H6"/>
  </mergeCells>
  <pageMargins left="0.59055118110236215" right="0.59055118110236215" top="0.59055118110236215" bottom="0.59055118110236215" header="0.31496062992125984" footer="0.31496062992125984"/>
  <pageSetup paperSize="9" scale="8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70"/>
  <sheetViews>
    <sheetView topLeftCell="A19" zoomScale="87" zoomScaleNormal="87" workbookViewId="0">
      <selection activeCell="G62" sqref="G62"/>
    </sheetView>
  </sheetViews>
  <sheetFormatPr defaultRowHeight="12.75" x14ac:dyDescent="0.2"/>
  <cols>
    <col min="1" max="1" width="2.140625" style="41" customWidth="1"/>
    <col min="2" max="2" width="5" style="41" customWidth="1"/>
    <col min="3" max="3" width="13.28515625" style="41" customWidth="1"/>
    <col min="4" max="4" width="36.85546875" style="41" customWidth="1"/>
    <col min="5" max="9" width="15.7109375" style="41" customWidth="1"/>
    <col min="10" max="256" width="9.140625" style="41"/>
    <col min="257" max="257" width="2.140625" style="41" customWidth="1"/>
    <col min="258" max="258" width="5" style="41" customWidth="1"/>
    <col min="259" max="259" width="13.28515625" style="41" customWidth="1"/>
    <col min="260" max="260" width="36.85546875" style="41" customWidth="1"/>
    <col min="261" max="265" width="15.7109375" style="41" customWidth="1"/>
    <col min="266" max="512" width="9.140625" style="41"/>
    <col min="513" max="513" width="2.140625" style="41" customWidth="1"/>
    <col min="514" max="514" width="5" style="41" customWidth="1"/>
    <col min="515" max="515" width="13.28515625" style="41" customWidth="1"/>
    <col min="516" max="516" width="36.85546875" style="41" customWidth="1"/>
    <col min="517" max="521" width="15.7109375" style="41" customWidth="1"/>
    <col min="522" max="768" width="9.140625" style="41"/>
    <col min="769" max="769" width="2.140625" style="41" customWidth="1"/>
    <col min="770" max="770" width="5" style="41" customWidth="1"/>
    <col min="771" max="771" width="13.28515625" style="41" customWidth="1"/>
    <col min="772" max="772" width="36.85546875" style="41" customWidth="1"/>
    <col min="773" max="777" width="15.7109375" style="41" customWidth="1"/>
    <col min="778" max="1024" width="9.140625" style="41"/>
    <col min="1025" max="1025" width="2.140625" style="41" customWidth="1"/>
    <col min="1026" max="1026" width="5" style="41" customWidth="1"/>
    <col min="1027" max="1027" width="13.28515625" style="41" customWidth="1"/>
    <col min="1028" max="1028" width="36.85546875" style="41" customWidth="1"/>
    <col min="1029" max="1033" width="15.7109375" style="41" customWidth="1"/>
    <col min="1034" max="1280" width="9.140625" style="41"/>
    <col min="1281" max="1281" width="2.140625" style="41" customWidth="1"/>
    <col min="1282" max="1282" width="5" style="41" customWidth="1"/>
    <col min="1283" max="1283" width="13.28515625" style="41" customWidth="1"/>
    <col min="1284" max="1284" width="36.85546875" style="41" customWidth="1"/>
    <col min="1285" max="1289" width="15.7109375" style="41" customWidth="1"/>
    <col min="1290" max="1536" width="9.140625" style="41"/>
    <col min="1537" max="1537" width="2.140625" style="41" customWidth="1"/>
    <col min="1538" max="1538" width="5" style="41" customWidth="1"/>
    <col min="1539" max="1539" width="13.28515625" style="41" customWidth="1"/>
    <col min="1540" max="1540" width="36.85546875" style="41" customWidth="1"/>
    <col min="1541" max="1545" width="15.7109375" style="41" customWidth="1"/>
    <col min="1546" max="1792" width="9.140625" style="41"/>
    <col min="1793" max="1793" width="2.140625" style="41" customWidth="1"/>
    <col min="1794" max="1794" width="5" style="41" customWidth="1"/>
    <col min="1795" max="1795" width="13.28515625" style="41" customWidth="1"/>
    <col min="1796" max="1796" width="36.85546875" style="41" customWidth="1"/>
    <col min="1797" max="1801" width="15.7109375" style="41" customWidth="1"/>
    <col min="1802" max="2048" width="9.140625" style="41"/>
    <col min="2049" max="2049" width="2.140625" style="41" customWidth="1"/>
    <col min="2050" max="2050" width="5" style="41" customWidth="1"/>
    <col min="2051" max="2051" width="13.28515625" style="41" customWidth="1"/>
    <col min="2052" max="2052" width="36.85546875" style="41" customWidth="1"/>
    <col min="2053" max="2057" width="15.7109375" style="41" customWidth="1"/>
    <col min="2058" max="2304" width="9.140625" style="41"/>
    <col min="2305" max="2305" width="2.140625" style="41" customWidth="1"/>
    <col min="2306" max="2306" width="5" style="41" customWidth="1"/>
    <col min="2307" max="2307" width="13.28515625" style="41" customWidth="1"/>
    <col min="2308" max="2308" width="36.85546875" style="41" customWidth="1"/>
    <col min="2309" max="2313" width="15.7109375" style="41" customWidth="1"/>
    <col min="2314" max="2560" width="9.140625" style="41"/>
    <col min="2561" max="2561" width="2.140625" style="41" customWidth="1"/>
    <col min="2562" max="2562" width="5" style="41" customWidth="1"/>
    <col min="2563" max="2563" width="13.28515625" style="41" customWidth="1"/>
    <col min="2564" max="2564" width="36.85546875" style="41" customWidth="1"/>
    <col min="2565" max="2569" width="15.7109375" style="41" customWidth="1"/>
    <col min="2570" max="2816" width="9.140625" style="41"/>
    <col min="2817" max="2817" width="2.140625" style="41" customWidth="1"/>
    <col min="2818" max="2818" width="5" style="41" customWidth="1"/>
    <col min="2819" max="2819" width="13.28515625" style="41" customWidth="1"/>
    <col min="2820" max="2820" width="36.85546875" style="41" customWidth="1"/>
    <col min="2821" max="2825" width="15.7109375" style="41" customWidth="1"/>
    <col min="2826" max="3072" width="9.140625" style="41"/>
    <col min="3073" max="3073" width="2.140625" style="41" customWidth="1"/>
    <col min="3074" max="3074" width="5" style="41" customWidth="1"/>
    <col min="3075" max="3075" width="13.28515625" style="41" customWidth="1"/>
    <col min="3076" max="3076" width="36.85546875" style="41" customWidth="1"/>
    <col min="3077" max="3081" width="15.7109375" style="41" customWidth="1"/>
    <col min="3082" max="3328" width="9.140625" style="41"/>
    <col min="3329" max="3329" width="2.140625" style="41" customWidth="1"/>
    <col min="3330" max="3330" width="5" style="41" customWidth="1"/>
    <col min="3331" max="3331" width="13.28515625" style="41" customWidth="1"/>
    <col min="3332" max="3332" width="36.85546875" style="41" customWidth="1"/>
    <col min="3333" max="3337" width="15.7109375" style="41" customWidth="1"/>
    <col min="3338" max="3584" width="9.140625" style="41"/>
    <col min="3585" max="3585" width="2.140625" style="41" customWidth="1"/>
    <col min="3586" max="3586" width="5" style="41" customWidth="1"/>
    <col min="3587" max="3587" width="13.28515625" style="41" customWidth="1"/>
    <col min="3588" max="3588" width="36.85546875" style="41" customWidth="1"/>
    <col min="3589" max="3593" width="15.7109375" style="41" customWidth="1"/>
    <col min="3594" max="3840" width="9.140625" style="41"/>
    <col min="3841" max="3841" width="2.140625" style="41" customWidth="1"/>
    <col min="3842" max="3842" width="5" style="41" customWidth="1"/>
    <col min="3843" max="3843" width="13.28515625" style="41" customWidth="1"/>
    <col min="3844" max="3844" width="36.85546875" style="41" customWidth="1"/>
    <col min="3845" max="3849" width="15.7109375" style="41" customWidth="1"/>
    <col min="3850" max="4096" width="9.140625" style="41"/>
    <col min="4097" max="4097" width="2.140625" style="41" customWidth="1"/>
    <col min="4098" max="4098" width="5" style="41" customWidth="1"/>
    <col min="4099" max="4099" width="13.28515625" style="41" customWidth="1"/>
    <col min="4100" max="4100" width="36.85546875" style="41" customWidth="1"/>
    <col min="4101" max="4105" width="15.7109375" style="41" customWidth="1"/>
    <col min="4106" max="4352" width="9.140625" style="41"/>
    <col min="4353" max="4353" width="2.140625" style="41" customWidth="1"/>
    <col min="4354" max="4354" width="5" style="41" customWidth="1"/>
    <col min="4355" max="4355" width="13.28515625" style="41" customWidth="1"/>
    <col min="4356" max="4356" width="36.85546875" style="41" customWidth="1"/>
    <col min="4357" max="4361" width="15.7109375" style="41" customWidth="1"/>
    <col min="4362" max="4608" width="9.140625" style="41"/>
    <col min="4609" max="4609" width="2.140625" style="41" customWidth="1"/>
    <col min="4610" max="4610" width="5" style="41" customWidth="1"/>
    <col min="4611" max="4611" width="13.28515625" style="41" customWidth="1"/>
    <col min="4612" max="4612" width="36.85546875" style="41" customWidth="1"/>
    <col min="4613" max="4617" width="15.7109375" style="41" customWidth="1"/>
    <col min="4618" max="4864" width="9.140625" style="41"/>
    <col min="4865" max="4865" width="2.140625" style="41" customWidth="1"/>
    <col min="4866" max="4866" width="5" style="41" customWidth="1"/>
    <col min="4867" max="4867" width="13.28515625" style="41" customWidth="1"/>
    <col min="4868" max="4868" width="36.85546875" style="41" customWidth="1"/>
    <col min="4869" max="4873" width="15.7109375" style="41" customWidth="1"/>
    <col min="4874" max="5120" width="9.140625" style="41"/>
    <col min="5121" max="5121" width="2.140625" style="41" customWidth="1"/>
    <col min="5122" max="5122" width="5" style="41" customWidth="1"/>
    <col min="5123" max="5123" width="13.28515625" style="41" customWidth="1"/>
    <col min="5124" max="5124" width="36.85546875" style="41" customWidth="1"/>
    <col min="5125" max="5129" width="15.7109375" style="41" customWidth="1"/>
    <col min="5130" max="5376" width="9.140625" style="41"/>
    <col min="5377" max="5377" width="2.140625" style="41" customWidth="1"/>
    <col min="5378" max="5378" width="5" style="41" customWidth="1"/>
    <col min="5379" max="5379" width="13.28515625" style="41" customWidth="1"/>
    <col min="5380" max="5380" width="36.85546875" style="41" customWidth="1"/>
    <col min="5381" max="5385" width="15.7109375" style="41" customWidth="1"/>
    <col min="5386" max="5632" width="9.140625" style="41"/>
    <col min="5633" max="5633" width="2.140625" style="41" customWidth="1"/>
    <col min="5634" max="5634" width="5" style="41" customWidth="1"/>
    <col min="5635" max="5635" width="13.28515625" style="41" customWidth="1"/>
    <col min="5636" max="5636" width="36.85546875" style="41" customWidth="1"/>
    <col min="5637" max="5641" width="15.7109375" style="41" customWidth="1"/>
    <col min="5642" max="5888" width="9.140625" style="41"/>
    <col min="5889" max="5889" width="2.140625" style="41" customWidth="1"/>
    <col min="5890" max="5890" width="5" style="41" customWidth="1"/>
    <col min="5891" max="5891" width="13.28515625" style="41" customWidth="1"/>
    <col min="5892" max="5892" width="36.85546875" style="41" customWidth="1"/>
    <col min="5893" max="5897" width="15.7109375" style="41" customWidth="1"/>
    <col min="5898" max="6144" width="9.140625" style="41"/>
    <col min="6145" max="6145" width="2.140625" style="41" customWidth="1"/>
    <col min="6146" max="6146" width="5" style="41" customWidth="1"/>
    <col min="6147" max="6147" width="13.28515625" style="41" customWidth="1"/>
    <col min="6148" max="6148" width="36.85546875" style="41" customWidth="1"/>
    <col min="6149" max="6153" width="15.7109375" style="41" customWidth="1"/>
    <col min="6154" max="6400" width="9.140625" style="41"/>
    <col min="6401" max="6401" width="2.140625" style="41" customWidth="1"/>
    <col min="6402" max="6402" width="5" style="41" customWidth="1"/>
    <col min="6403" max="6403" width="13.28515625" style="41" customWidth="1"/>
    <col min="6404" max="6404" width="36.85546875" style="41" customWidth="1"/>
    <col min="6405" max="6409" width="15.7109375" style="41" customWidth="1"/>
    <col min="6410" max="6656" width="9.140625" style="41"/>
    <col min="6657" max="6657" width="2.140625" style="41" customWidth="1"/>
    <col min="6658" max="6658" width="5" style="41" customWidth="1"/>
    <col min="6659" max="6659" width="13.28515625" style="41" customWidth="1"/>
    <col min="6660" max="6660" width="36.85546875" style="41" customWidth="1"/>
    <col min="6661" max="6665" width="15.7109375" style="41" customWidth="1"/>
    <col min="6666" max="6912" width="9.140625" style="41"/>
    <col min="6913" max="6913" width="2.140625" style="41" customWidth="1"/>
    <col min="6914" max="6914" width="5" style="41" customWidth="1"/>
    <col min="6915" max="6915" width="13.28515625" style="41" customWidth="1"/>
    <col min="6916" max="6916" width="36.85546875" style="41" customWidth="1"/>
    <col min="6917" max="6921" width="15.7109375" style="41" customWidth="1"/>
    <col min="6922" max="7168" width="9.140625" style="41"/>
    <col min="7169" max="7169" width="2.140625" style="41" customWidth="1"/>
    <col min="7170" max="7170" width="5" style="41" customWidth="1"/>
    <col min="7171" max="7171" width="13.28515625" style="41" customWidth="1"/>
    <col min="7172" max="7172" width="36.85546875" style="41" customWidth="1"/>
    <col min="7173" max="7177" width="15.7109375" style="41" customWidth="1"/>
    <col min="7178" max="7424" width="9.140625" style="41"/>
    <col min="7425" max="7425" width="2.140625" style="41" customWidth="1"/>
    <col min="7426" max="7426" width="5" style="41" customWidth="1"/>
    <col min="7427" max="7427" width="13.28515625" style="41" customWidth="1"/>
    <col min="7428" max="7428" width="36.85546875" style="41" customWidth="1"/>
    <col min="7429" max="7433" width="15.7109375" style="41" customWidth="1"/>
    <col min="7434" max="7680" width="9.140625" style="41"/>
    <col min="7681" max="7681" width="2.140625" style="41" customWidth="1"/>
    <col min="7682" max="7682" width="5" style="41" customWidth="1"/>
    <col min="7683" max="7683" width="13.28515625" style="41" customWidth="1"/>
    <col min="7684" max="7684" width="36.85546875" style="41" customWidth="1"/>
    <col min="7685" max="7689" width="15.7109375" style="41" customWidth="1"/>
    <col min="7690" max="7936" width="9.140625" style="41"/>
    <col min="7937" max="7937" width="2.140625" style="41" customWidth="1"/>
    <col min="7938" max="7938" width="5" style="41" customWidth="1"/>
    <col min="7939" max="7939" width="13.28515625" style="41" customWidth="1"/>
    <col min="7940" max="7940" width="36.85546875" style="41" customWidth="1"/>
    <col min="7941" max="7945" width="15.7109375" style="41" customWidth="1"/>
    <col min="7946" max="8192" width="9.140625" style="41"/>
    <col min="8193" max="8193" width="2.140625" style="41" customWidth="1"/>
    <col min="8194" max="8194" width="5" style="41" customWidth="1"/>
    <col min="8195" max="8195" width="13.28515625" style="41" customWidth="1"/>
    <col min="8196" max="8196" width="36.85546875" style="41" customWidth="1"/>
    <col min="8197" max="8201" width="15.7109375" style="41" customWidth="1"/>
    <col min="8202" max="8448" width="9.140625" style="41"/>
    <col min="8449" max="8449" width="2.140625" style="41" customWidth="1"/>
    <col min="8450" max="8450" width="5" style="41" customWidth="1"/>
    <col min="8451" max="8451" width="13.28515625" style="41" customWidth="1"/>
    <col min="8452" max="8452" width="36.85546875" style="41" customWidth="1"/>
    <col min="8453" max="8457" width="15.7109375" style="41" customWidth="1"/>
    <col min="8458" max="8704" width="9.140625" style="41"/>
    <col min="8705" max="8705" width="2.140625" style="41" customWidth="1"/>
    <col min="8706" max="8706" width="5" style="41" customWidth="1"/>
    <col min="8707" max="8707" width="13.28515625" style="41" customWidth="1"/>
    <col min="8708" max="8708" width="36.85546875" style="41" customWidth="1"/>
    <col min="8709" max="8713" width="15.7109375" style="41" customWidth="1"/>
    <col min="8714" max="8960" width="9.140625" style="41"/>
    <col min="8961" max="8961" width="2.140625" style="41" customWidth="1"/>
    <col min="8962" max="8962" width="5" style="41" customWidth="1"/>
    <col min="8963" max="8963" width="13.28515625" style="41" customWidth="1"/>
    <col min="8964" max="8964" width="36.85546875" style="41" customWidth="1"/>
    <col min="8965" max="8969" width="15.7109375" style="41" customWidth="1"/>
    <col min="8970" max="9216" width="9.140625" style="41"/>
    <col min="9217" max="9217" width="2.140625" style="41" customWidth="1"/>
    <col min="9218" max="9218" width="5" style="41" customWidth="1"/>
    <col min="9219" max="9219" width="13.28515625" style="41" customWidth="1"/>
    <col min="9220" max="9220" width="36.85546875" style="41" customWidth="1"/>
    <col min="9221" max="9225" width="15.7109375" style="41" customWidth="1"/>
    <col min="9226" max="9472" width="9.140625" style="41"/>
    <col min="9473" max="9473" width="2.140625" style="41" customWidth="1"/>
    <col min="9474" max="9474" width="5" style="41" customWidth="1"/>
    <col min="9475" max="9475" width="13.28515625" style="41" customWidth="1"/>
    <col min="9476" max="9476" width="36.85546875" style="41" customWidth="1"/>
    <col min="9477" max="9481" width="15.7109375" style="41" customWidth="1"/>
    <col min="9482" max="9728" width="9.140625" style="41"/>
    <col min="9729" max="9729" width="2.140625" style="41" customWidth="1"/>
    <col min="9730" max="9730" width="5" style="41" customWidth="1"/>
    <col min="9731" max="9731" width="13.28515625" style="41" customWidth="1"/>
    <col min="9732" max="9732" width="36.85546875" style="41" customWidth="1"/>
    <col min="9733" max="9737" width="15.7109375" style="41" customWidth="1"/>
    <col min="9738" max="9984" width="9.140625" style="41"/>
    <col min="9985" max="9985" width="2.140625" style="41" customWidth="1"/>
    <col min="9986" max="9986" width="5" style="41" customWidth="1"/>
    <col min="9987" max="9987" width="13.28515625" style="41" customWidth="1"/>
    <col min="9988" max="9988" width="36.85546875" style="41" customWidth="1"/>
    <col min="9989" max="9993" width="15.7109375" style="41" customWidth="1"/>
    <col min="9994" max="10240" width="9.140625" style="41"/>
    <col min="10241" max="10241" width="2.140625" style="41" customWidth="1"/>
    <col min="10242" max="10242" width="5" style="41" customWidth="1"/>
    <col min="10243" max="10243" width="13.28515625" style="41" customWidth="1"/>
    <col min="10244" max="10244" width="36.85546875" style="41" customWidth="1"/>
    <col min="10245" max="10249" width="15.7109375" style="41" customWidth="1"/>
    <col min="10250" max="10496" width="9.140625" style="41"/>
    <col min="10497" max="10497" width="2.140625" style="41" customWidth="1"/>
    <col min="10498" max="10498" width="5" style="41" customWidth="1"/>
    <col min="10499" max="10499" width="13.28515625" style="41" customWidth="1"/>
    <col min="10500" max="10500" width="36.85546875" style="41" customWidth="1"/>
    <col min="10501" max="10505" width="15.7109375" style="41" customWidth="1"/>
    <col min="10506" max="10752" width="9.140625" style="41"/>
    <col min="10753" max="10753" width="2.140625" style="41" customWidth="1"/>
    <col min="10754" max="10754" width="5" style="41" customWidth="1"/>
    <col min="10755" max="10755" width="13.28515625" style="41" customWidth="1"/>
    <col min="10756" max="10756" width="36.85546875" style="41" customWidth="1"/>
    <col min="10757" max="10761" width="15.7109375" style="41" customWidth="1"/>
    <col min="10762" max="11008" width="9.140625" style="41"/>
    <col min="11009" max="11009" width="2.140625" style="41" customWidth="1"/>
    <col min="11010" max="11010" width="5" style="41" customWidth="1"/>
    <col min="11011" max="11011" width="13.28515625" style="41" customWidth="1"/>
    <col min="11012" max="11012" width="36.85546875" style="41" customWidth="1"/>
    <col min="11013" max="11017" width="15.7109375" style="41" customWidth="1"/>
    <col min="11018" max="11264" width="9.140625" style="41"/>
    <col min="11265" max="11265" width="2.140625" style="41" customWidth="1"/>
    <col min="11266" max="11266" width="5" style="41" customWidth="1"/>
    <col min="11267" max="11267" width="13.28515625" style="41" customWidth="1"/>
    <col min="11268" max="11268" width="36.85546875" style="41" customWidth="1"/>
    <col min="11269" max="11273" width="15.7109375" style="41" customWidth="1"/>
    <col min="11274" max="11520" width="9.140625" style="41"/>
    <col min="11521" max="11521" width="2.140625" style="41" customWidth="1"/>
    <col min="11522" max="11522" width="5" style="41" customWidth="1"/>
    <col min="11523" max="11523" width="13.28515625" style="41" customWidth="1"/>
    <col min="11524" max="11524" width="36.85546875" style="41" customWidth="1"/>
    <col min="11525" max="11529" width="15.7109375" style="41" customWidth="1"/>
    <col min="11530" max="11776" width="9.140625" style="41"/>
    <col min="11777" max="11777" width="2.140625" style="41" customWidth="1"/>
    <col min="11778" max="11778" width="5" style="41" customWidth="1"/>
    <col min="11779" max="11779" width="13.28515625" style="41" customWidth="1"/>
    <col min="11780" max="11780" width="36.85546875" style="41" customWidth="1"/>
    <col min="11781" max="11785" width="15.7109375" style="41" customWidth="1"/>
    <col min="11786" max="12032" width="9.140625" style="41"/>
    <col min="12033" max="12033" width="2.140625" style="41" customWidth="1"/>
    <col min="12034" max="12034" width="5" style="41" customWidth="1"/>
    <col min="12035" max="12035" width="13.28515625" style="41" customWidth="1"/>
    <col min="12036" max="12036" width="36.85546875" style="41" customWidth="1"/>
    <col min="12037" max="12041" width="15.7109375" style="41" customWidth="1"/>
    <col min="12042" max="12288" width="9.140625" style="41"/>
    <col min="12289" max="12289" width="2.140625" style="41" customWidth="1"/>
    <col min="12290" max="12290" width="5" style="41" customWidth="1"/>
    <col min="12291" max="12291" width="13.28515625" style="41" customWidth="1"/>
    <col min="12292" max="12292" width="36.85546875" style="41" customWidth="1"/>
    <col min="12293" max="12297" width="15.7109375" style="41" customWidth="1"/>
    <col min="12298" max="12544" width="9.140625" style="41"/>
    <col min="12545" max="12545" width="2.140625" style="41" customWidth="1"/>
    <col min="12546" max="12546" width="5" style="41" customWidth="1"/>
    <col min="12547" max="12547" width="13.28515625" style="41" customWidth="1"/>
    <col min="12548" max="12548" width="36.85546875" style="41" customWidth="1"/>
    <col min="12549" max="12553" width="15.7109375" style="41" customWidth="1"/>
    <col min="12554" max="12800" width="9.140625" style="41"/>
    <col min="12801" max="12801" width="2.140625" style="41" customWidth="1"/>
    <col min="12802" max="12802" width="5" style="41" customWidth="1"/>
    <col min="12803" max="12803" width="13.28515625" style="41" customWidth="1"/>
    <col min="12804" max="12804" width="36.85546875" style="41" customWidth="1"/>
    <col min="12805" max="12809" width="15.7109375" style="41" customWidth="1"/>
    <col min="12810" max="13056" width="9.140625" style="41"/>
    <col min="13057" max="13057" width="2.140625" style="41" customWidth="1"/>
    <col min="13058" max="13058" width="5" style="41" customWidth="1"/>
    <col min="13059" max="13059" width="13.28515625" style="41" customWidth="1"/>
    <col min="13060" max="13060" width="36.85546875" style="41" customWidth="1"/>
    <col min="13061" max="13065" width="15.7109375" style="41" customWidth="1"/>
    <col min="13066" max="13312" width="9.140625" style="41"/>
    <col min="13313" max="13313" width="2.140625" style="41" customWidth="1"/>
    <col min="13314" max="13314" width="5" style="41" customWidth="1"/>
    <col min="13315" max="13315" width="13.28515625" style="41" customWidth="1"/>
    <col min="13316" max="13316" width="36.85546875" style="41" customWidth="1"/>
    <col min="13317" max="13321" width="15.7109375" style="41" customWidth="1"/>
    <col min="13322" max="13568" width="9.140625" style="41"/>
    <col min="13569" max="13569" width="2.140625" style="41" customWidth="1"/>
    <col min="13570" max="13570" width="5" style="41" customWidth="1"/>
    <col min="13571" max="13571" width="13.28515625" style="41" customWidth="1"/>
    <col min="13572" max="13572" width="36.85546875" style="41" customWidth="1"/>
    <col min="13573" max="13577" width="15.7109375" style="41" customWidth="1"/>
    <col min="13578" max="13824" width="9.140625" style="41"/>
    <col min="13825" max="13825" width="2.140625" style="41" customWidth="1"/>
    <col min="13826" max="13826" width="5" style="41" customWidth="1"/>
    <col min="13827" max="13827" width="13.28515625" style="41" customWidth="1"/>
    <col min="13828" max="13828" width="36.85546875" style="41" customWidth="1"/>
    <col min="13829" max="13833" width="15.7109375" style="41" customWidth="1"/>
    <col min="13834" max="14080" width="9.140625" style="41"/>
    <col min="14081" max="14081" width="2.140625" style="41" customWidth="1"/>
    <col min="14082" max="14082" width="5" style="41" customWidth="1"/>
    <col min="14083" max="14083" width="13.28515625" style="41" customWidth="1"/>
    <col min="14084" max="14084" width="36.85546875" style="41" customWidth="1"/>
    <col min="14085" max="14089" width="15.7109375" style="41" customWidth="1"/>
    <col min="14090" max="14336" width="9.140625" style="41"/>
    <col min="14337" max="14337" width="2.140625" style="41" customWidth="1"/>
    <col min="14338" max="14338" width="5" style="41" customWidth="1"/>
    <col min="14339" max="14339" width="13.28515625" style="41" customWidth="1"/>
    <col min="14340" max="14340" width="36.85546875" style="41" customWidth="1"/>
    <col min="14341" max="14345" width="15.7109375" style="41" customWidth="1"/>
    <col min="14346" max="14592" width="9.140625" style="41"/>
    <col min="14593" max="14593" width="2.140625" style="41" customWidth="1"/>
    <col min="14594" max="14594" width="5" style="41" customWidth="1"/>
    <col min="14595" max="14595" width="13.28515625" style="41" customWidth="1"/>
    <col min="14596" max="14596" width="36.85546875" style="41" customWidth="1"/>
    <col min="14597" max="14601" width="15.7109375" style="41" customWidth="1"/>
    <col min="14602" max="14848" width="9.140625" style="41"/>
    <col min="14849" max="14849" width="2.140625" style="41" customWidth="1"/>
    <col min="14850" max="14850" width="5" style="41" customWidth="1"/>
    <col min="14851" max="14851" width="13.28515625" style="41" customWidth="1"/>
    <col min="14852" max="14852" width="36.85546875" style="41" customWidth="1"/>
    <col min="14853" max="14857" width="15.7109375" style="41" customWidth="1"/>
    <col min="14858" max="15104" width="9.140625" style="41"/>
    <col min="15105" max="15105" width="2.140625" style="41" customWidth="1"/>
    <col min="15106" max="15106" width="5" style="41" customWidth="1"/>
    <col min="15107" max="15107" width="13.28515625" style="41" customWidth="1"/>
    <col min="15108" max="15108" width="36.85546875" style="41" customWidth="1"/>
    <col min="15109" max="15113" width="15.7109375" style="41" customWidth="1"/>
    <col min="15114" max="15360" width="9.140625" style="41"/>
    <col min="15361" max="15361" width="2.140625" style="41" customWidth="1"/>
    <col min="15362" max="15362" width="5" style="41" customWidth="1"/>
    <col min="15363" max="15363" width="13.28515625" style="41" customWidth="1"/>
    <col min="15364" max="15364" width="36.85546875" style="41" customWidth="1"/>
    <col min="15365" max="15369" width="15.7109375" style="41" customWidth="1"/>
    <col min="15370" max="15616" width="9.140625" style="41"/>
    <col min="15617" max="15617" width="2.140625" style="41" customWidth="1"/>
    <col min="15618" max="15618" width="5" style="41" customWidth="1"/>
    <col min="15619" max="15619" width="13.28515625" style="41" customWidth="1"/>
    <col min="15620" max="15620" width="36.85546875" style="41" customWidth="1"/>
    <col min="15621" max="15625" width="15.7109375" style="41" customWidth="1"/>
    <col min="15626" max="15872" width="9.140625" style="41"/>
    <col min="15873" max="15873" width="2.140625" style="41" customWidth="1"/>
    <col min="15874" max="15874" width="5" style="41" customWidth="1"/>
    <col min="15875" max="15875" width="13.28515625" style="41" customWidth="1"/>
    <col min="15876" max="15876" width="36.85546875" style="41" customWidth="1"/>
    <col min="15877" max="15881" width="15.7109375" style="41" customWidth="1"/>
    <col min="15882" max="16128" width="9.140625" style="41"/>
    <col min="16129" max="16129" width="2.140625" style="41" customWidth="1"/>
    <col min="16130" max="16130" width="5" style="41" customWidth="1"/>
    <col min="16131" max="16131" width="13.28515625" style="41" customWidth="1"/>
    <col min="16132" max="16132" width="36.85546875" style="41" customWidth="1"/>
    <col min="16133" max="16137" width="15.7109375" style="41" customWidth="1"/>
    <col min="16138" max="16384" width="9.140625" style="41"/>
  </cols>
  <sheetData>
    <row r="1" spans="2:9" x14ac:dyDescent="0.2">
      <c r="B1" s="38"/>
      <c r="C1" s="38"/>
      <c r="D1" s="38"/>
      <c r="E1" s="38"/>
      <c r="F1" s="38"/>
      <c r="G1" s="64" t="s">
        <v>174</v>
      </c>
      <c r="H1" s="64"/>
      <c r="I1" s="64"/>
    </row>
    <row r="2" spans="2:9" ht="18" customHeight="1" x14ac:dyDescent="0.2">
      <c r="B2" s="151" t="s">
        <v>175</v>
      </c>
      <c r="C2" s="151"/>
      <c r="D2" s="151"/>
      <c r="E2" s="151"/>
      <c r="F2" s="151"/>
      <c r="G2" s="151"/>
      <c r="H2" s="151"/>
      <c r="I2" s="151"/>
    </row>
    <row r="4" spans="2:9" ht="23.25" customHeight="1" x14ac:dyDescent="0.2">
      <c r="B4" s="143" t="s">
        <v>94</v>
      </c>
      <c r="C4" s="72" t="s">
        <v>176</v>
      </c>
      <c r="D4" s="152"/>
      <c r="E4" s="30" t="s">
        <v>177</v>
      </c>
      <c r="F4" s="30"/>
      <c r="G4" s="30"/>
      <c r="H4" s="30"/>
      <c r="I4" s="30"/>
    </row>
    <row r="5" spans="2:9" ht="25.5" customHeight="1" x14ac:dyDescent="0.2">
      <c r="B5" s="43"/>
      <c r="C5" s="153"/>
      <c r="D5" s="42"/>
      <c r="E5" s="143" t="s">
        <v>178</v>
      </c>
      <c r="F5" s="66" t="s">
        <v>179</v>
      </c>
      <c r="G5" s="109"/>
      <c r="H5" s="143" t="s">
        <v>180</v>
      </c>
      <c r="I5" s="143" t="s">
        <v>181</v>
      </c>
    </row>
    <row r="6" spans="2:9" ht="37.5" customHeight="1" x14ac:dyDescent="0.2">
      <c r="B6" s="145"/>
      <c r="C6" s="154"/>
      <c r="D6" s="155"/>
      <c r="E6" s="145"/>
      <c r="F6" s="129" t="s">
        <v>182</v>
      </c>
      <c r="G6" s="129" t="s">
        <v>183</v>
      </c>
      <c r="H6" s="145"/>
      <c r="I6" s="145"/>
    </row>
    <row r="7" spans="2:9" ht="30" customHeight="1" x14ac:dyDescent="0.2">
      <c r="B7" s="72" t="s">
        <v>184</v>
      </c>
      <c r="C7" s="152"/>
      <c r="D7" s="15" t="s">
        <v>6</v>
      </c>
      <c r="E7" s="14">
        <f>E11+E15+E19+E23+E27+E31+E35+E39+E43+E47+E51+E55+E59+E63</f>
        <v>329</v>
      </c>
      <c r="F7" s="14">
        <f>F11+F15+F19+F23+F27+F31+F35+F39+F43+F47+F51+F55+F59+F63</f>
        <v>2961</v>
      </c>
      <c r="G7" s="14">
        <f>G11+G15+G19+G23+G27+G31+G35+G39+G43+G47+G51+G55+G59+G63</f>
        <v>2059</v>
      </c>
      <c r="H7" s="14">
        <f>H11+H15+H19+H23+H27+H31+H35+H39+H43+H47+H51+H55+H59+H63</f>
        <v>2645</v>
      </c>
      <c r="I7" s="14">
        <f>I11+I15+I19+I23+I27+I31+I35+I39+I43+I47+I51+I55+I59+I63</f>
        <v>2228</v>
      </c>
    </row>
    <row r="8" spans="2:9" ht="30" customHeight="1" x14ac:dyDescent="0.2">
      <c r="B8" s="153"/>
      <c r="C8" s="42"/>
      <c r="D8" s="15" t="s">
        <v>22</v>
      </c>
      <c r="E8" s="14">
        <f>E12+E16+E20+E24+E28+E32+E36+E40+E44+E48+E52+E56+E60+E64</f>
        <v>329</v>
      </c>
      <c r="F8" s="14">
        <f t="shared" ref="E8:I10" si="0">F12+F16+F20+F24+F28+F32+F36+F40+F44+F48+F52+F56+F60+F64</f>
        <v>2957</v>
      </c>
      <c r="G8" s="14">
        <f t="shared" si="0"/>
        <v>2055</v>
      </c>
      <c r="H8" s="68">
        <f t="shared" si="0"/>
        <v>2640</v>
      </c>
      <c r="I8" s="14">
        <f t="shared" si="0"/>
        <v>2228</v>
      </c>
    </row>
    <row r="9" spans="2:9" ht="30" customHeight="1" x14ac:dyDescent="0.2">
      <c r="B9" s="153"/>
      <c r="C9" s="42"/>
      <c r="D9" s="15" t="s">
        <v>185</v>
      </c>
      <c r="E9" s="14">
        <f t="shared" si="0"/>
        <v>27</v>
      </c>
      <c r="F9" s="68">
        <f t="shared" si="0"/>
        <v>157</v>
      </c>
      <c r="G9" s="68">
        <f t="shared" si="0"/>
        <v>100</v>
      </c>
      <c r="H9" s="68">
        <f t="shared" si="0"/>
        <v>129</v>
      </c>
      <c r="I9" s="68">
        <f t="shared" si="0"/>
        <v>116</v>
      </c>
    </row>
    <row r="10" spans="2:9" ht="30" customHeight="1" x14ac:dyDescent="0.2">
      <c r="B10" s="154"/>
      <c r="C10" s="155"/>
      <c r="D10" s="49" t="s">
        <v>186</v>
      </c>
      <c r="E10" s="14">
        <f t="shared" si="0"/>
        <v>0</v>
      </c>
      <c r="F10" s="14">
        <f t="shared" si="0"/>
        <v>1</v>
      </c>
      <c r="G10" s="14">
        <f t="shared" si="0"/>
        <v>1</v>
      </c>
      <c r="H10" s="14">
        <f t="shared" si="0"/>
        <v>0</v>
      </c>
      <c r="I10" s="14">
        <f t="shared" si="0"/>
        <v>0</v>
      </c>
    </row>
    <row r="11" spans="2:9" ht="30" customHeight="1" x14ac:dyDescent="0.2">
      <c r="B11" s="35">
        <v>1</v>
      </c>
      <c r="C11" s="36" t="s">
        <v>25</v>
      </c>
      <c r="D11" s="10" t="s">
        <v>6</v>
      </c>
      <c r="E11" s="156">
        <v>0</v>
      </c>
      <c r="F11" s="156">
        <v>164</v>
      </c>
      <c r="G11" s="156">
        <v>120</v>
      </c>
      <c r="H11" s="156">
        <v>133</v>
      </c>
      <c r="I11" s="156">
        <v>120</v>
      </c>
    </row>
    <row r="12" spans="2:9" ht="30" customHeight="1" x14ac:dyDescent="0.2">
      <c r="B12" s="35"/>
      <c r="C12" s="36"/>
      <c r="D12" s="10" t="s">
        <v>22</v>
      </c>
      <c r="E12" s="156">
        <v>0</v>
      </c>
      <c r="F12" s="156">
        <v>164</v>
      </c>
      <c r="G12" s="156">
        <v>120</v>
      </c>
      <c r="H12" s="156">
        <v>133</v>
      </c>
      <c r="I12" s="156">
        <v>120</v>
      </c>
    </row>
    <row r="13" spans="2:9" ht="30" customHeight="1" x14ac:dyDescent="0.2">
      <c r="B13" s="35"/>
      <c r="C13" s="36"/>
      <c r="D13" s="10" t="s">
        <v>185</v>
      </c>
      <c r="E13" s="156">
        <v>0</v>
      </c>
      <c r="F13" s="156">
        <v>14</v>
      </c>
      <c r="G13" s="156">
        <v>9</v>
      </c>
      <c r="H13" s="156">
        <v>10</v>
      </c>
      <c r="I13" s="156">
        <v>9</v>
      </c>
    </row>
    <row r="14" spans="2:9" ht="30" customHeight="1" x14ac:dyDescent="0.2">
      <c r="B14" s="32"/>
      <c r="C14" s="36"/>
      <c r="D14" s="18" t="s">
        <v>186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</row>
    <row r="15" spans="2:9" ht="30" customHeight="1" x14ac:dyDescent="0.2">
      <c r="B15" s="37">
        <v>2</v>
      </c>
      <c r="C15" s="36" t="s">
        <v>26</v>
      </c>
      <c r="D15" s="10" t="s">
        <v>6</v>
      </c>
      <c r="E15" s="156">
        <v>0</v>
      </c>
      <c r="F15" s="156">
        <v>91</v>
      </c>
      <c r="G15" s="156">
        <v>68</v>
      </c>
      <c r="H15" s="156">
        <v>79</v>
      </c>
      <c r="I15" s="156">
        <v>74</v>
      </c>
    </row>
    <row r="16" spans="2:9" ht="30" customHeight="1" x14ac:dyDescent="0.2">
      <c r="B16" s="37"/>
      <c r="C16" s="36"/>
      <c r="D16" s="10" t="s">
        <v>22</v>
      </c>
      <c r="E16" s="156">
        <v>0</v>
      </c>
      <c r="F16" s="156">
        <v>91</v>
      </c>
      <c r="G16" s="156">
        <v>68</v>
      </c>
      <c r="H16" s="156">
        <v>79</v>
      </c>
      <c r="I16" s="156">
        <v>74</v>
      </c>
    </row>
    <row r="17" spans="2:9" ht="30" customHeight="1" x14ac:dyDescent="0.2">
      <c r="B17" s="37"/>
      <c r="C17" s="36"/>
      <c r="D17" s="10" t="s">
        <v>185</v>
      </c>
      <c r="E17" s="156">
        <v>0</v>
      </c>
      <c r="F17" s="156">
        <v>10</v>
      </c>
      <c r="G17" s="156">
        <v>6</v>
      </c>
      <c r="H17" s="156">
        <v>8</v>
      </c>
      <c r="I17" s="156">
        <v>8</v>
      </c>
    </row>
    <row r="18" spans="2:9" ht="30" customHeight="1" x14ac:dyDescent="0.2">
      <c r="B18" s="37"/>
      <c r="C18" s="36"/>
      <c r="D18" s="18" t="s">
        <v>186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</row>
    <row r="19" spans="2:9" ht="30" customHeight="1" x14ac:dyDescent="0.2">
      <c r="B19" s="32">
        <v>3</v>
      </c>
      <c r="C19" s="36" t="s">
        <v>27</v>
      </c>
      <c r="D19" s="10" t="s">
        <v>6</v>
      </c>
      <c r="E19" s="156">
        <v>0</v>
      </c>
      <c r="F19" s="156">
        <v>228</v>
      </c>
      <c r="G19" s="156">
        <v>159</v>
      </c>
      <c r="H19" s="156">
        <v>228</v>
      </c>
      <c r="I19" s="156">
        <v>193</v>
      </c>
    </row>
    <row r="20" spans="2:9" ht="30" customHeight="1" x14ac:dyDescent="0.2">
      <c r="B20" s="32"/>
      <c r="C20" s="36"/>
      <c r="D20" s="10" t="s">
        <v>22</v>
      </c>
      <c r="E20" s="156">
        <v>0</v>
      </c>
      <c r="F20" s="156">
        <v>227</v>
      </c>
      <c r="G20" s="156">
        <v>158</v>
      </c>
      <c r="H20" s="156">
        <v>227</v>
      </c>
      <c r="I20" s="156">
        <v>193</v>
      </c>
    </row>
    <row r="21" spans="2:9" ht="30" customHeight="1" x14ac:dyDescent="0.2">
      <c r="B21" s="32"/>
      <c r="C21" s="36"/>
      <c r="D21" s="10" t="s">
        <v>185</v>
      </c>
      <c r="E21" s="156">
        <v>0</v>
      </c>
      <c r="F21" s="156">
        <v>10</v>
      </c>
      <c r="G21" s="156">
        <v>7</v>
      </c>
      <c r="H21" s="156">
        <v>11</v>
      </c>
      <c r="I21" s="156">
        <v>10</v>
      </c>
    </row>
    <row r="22" spans="2:9" ht="30" customHeight="1" x14ac:dyDescent="0.2">
      <c r="B22" s="32"/>
      <c r="C22" s="36"/>
      <c r="D22" s="18" t="s">
        <v>186</v>
      </c>
      <c r="E22" s="156">
        <v>0</v>
      </c>
      <c r="F22" s="156">
        <v>0</v>
      </c>
      <c r="G22" s="156">
        <v>0</v>
      </c>
      <c r="H22" s="156">
        <v>0</v>
      </c>
      <c r="I22" s="156">
        <v>0</v>
      </c>
    </row>
    <row r="23" spans="2:9" ht="30" customHeight="1" x14ac:dyDescent="0.2">
      <c r="B23" s="32">
        <v>4</v>
      </c>
      <c r="C23" s="36" t="s">
        <v>28</v>
      </c>
      <c r="D23" s="10" t="s">
        <v>6</v>
      </c>
      <c r="E23" s="156">
        <v>0</v>
      </c>
      <c r="F23" s="156">
        <v>324</v>
      </c>
      <c r="G23" s="156">
        <v>198</v>
      </c>
      <c r="H23" s="156">
        <v>308</v>
      </c>
      <c r="I23" s="156">
        <v>251</v>
      </c>
    </row>
    <row r="24" spans="2:9" ht="30" customHeight="1" x14ac:dyDescent="0.2">
      <c r="B24" s="32"/>
      <c r="C24" s="36"/>
      <c r="D24" s="10" t="s">
        <v>22</v>
      </c>
      <c r="E24" s="156">
        <v>0</v>
      </c>
      <c r="F24" s="156">
        <v>322</v>
      </c>
      <c r="G24" s="156">
        <v>196</v>
      </c>
      <c r="H24" s="156">
        <v>306</v>
      </c>
      <c r="I24" s="156">
        <v>251</v>
      </c>
    </row>
    <row r="25" spans="2:9" ht="30" customHeight="1" x14ac:dyDescent="0.2">
      <c r="B25" s="32"/>
      <c r="C25" s="36"/>
      <c r="D25" s="10" t="s">
        <v>185</v>
      </c>
      <c r="E25" s="156">
        <v>0</v>
      </c>
      <c r="F25" s="156">
        <v>11</v>
      </c>
      <c r="G25" s="156">
        <v>5</v>
      </c>
      <c r="H25" s="156">
        <v>8</v>
      </c>
      <c r="I25" s="156">
        <v>8</v>
      </c>
    </row>
    <row r="26" spans="2:9" ht="30" customHeight="1" x14ac:dyDescent="0.2">
      <c r="B26" s="32"/>
      <c r="C26" s="36"/>
      <c r="D26" s="18" t="s">
        <v>186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</row>
    <row r="27" spans="2:9" ht="30" customHeight="1" x14ac:dyDescent="0.2">
      <c r="B27" s="35">
        <v>5</v>
      </c>
      <c r="C27" s="36" t="s">
        <v>29</v>
      </c>
      <c r="D27" s="10" t="s">
        <v>6</v>
      </c>
      <c r="E27" s="156">
        <v>329</v>
      </c>
      <c r="F27" s="156">
        <v>192</v>
      </c>
      <c r="G27" s="156">
        <v>138</v>
      </c>
      <c r="H27" s="156">
        <v>188</v>
      </c>
      <c r="I27" s="156">
        <v>169</v>
      </c>
    </row>
    <row r="28" spans="2:9" ht="30" customHeight="1" x14ac:dyDescent="0.2">
      <c r="B28" s="35"/>
      <c r="C28" s="36"/>
      <c r="D28" s="10" t="s">
        <v>22</v>
      </c>
      <c r="E28" s="156">
        <v>329</v>
      </c>
      <c r="F28" s="156">
        <v>192</v>
      </c>
      <c r="G28" s="156">
        <v>138</v>
      </c>
      <c r="H28" s="156">
        <v>188</v>
      </c>
      <c r="I28" s="156">
        <v>169</v>
      </c>
    </row>
    <row r="29" spans="2:9" ht="30" customHeight="1" x14ac:dyDescent="0.2">
      <c r="B29" s="35"/>
      <c r="C29" s="36"/>
      <c r="D29" s="10" t="s">
        <v>185</v>
      </c>
      <c r="E29" s="156">
        <v>27</v>
      </c>
      <c r="F29" s="156">
        <v>12</v>
      </c>
      <c r="G29" s="156">
        <v>8</v>
      </c>
      <c r="H29" s="156">
        <v>10</v>
      </c>
      <c r="I29" s="156">
        <v>9</v>
      </c>
    </row>
    <row r="30" spans="2:9" ht="30" customHeight="1" x14ac:dyDescent="0.2">
      <c r="B30" s="32"/>
      <c r="C30" s="36"/>
      <c r="D30" s="18" t="s">
        <v>186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</row>
    <row r="31" spans="2:9" ht="30" customHeight="1" x14ac:dyDescent="0.2">
      <c r="B31" s="37">
        <v>6</v>
      </c>
      <c r="C31" s="36" t="s">
        <v>30</v>
      </c>
      <c r="D31" s="10" t="s">
        <v>6</v>
      </c>
      <c r="E31" s="156">
        <v>0</v>
      </c>
      <c r="F31" s="156">
        <v>38</v>
      </c>
      <c r="G31" s="156">
        <v>24</v>
      </c>
      <c r="H31" s="156">
        <v>37</v>
      </c>
      <c r="I31" s="156">
        <v>31</v>
      </c>
    </row>
    <row r="32" spans="2:9" ht="30" customHeight="1" x14ac:dyDescent="0.2">
      <c r="B32" s="37"/>
      <c r="C32" s="36"/>
      <c r="D32" s="10" t="s">
        <v>22</v>
      </c>
      <c r="E32" s="156">
        <v>0</v>
      </c>
      <c r="F32" s="156">
        <v>38</v>
      </c>
      <c r="G32" s="156">
        <v>24</v>
      </c>
      <c r="H32" s="156">
        <v>37</v>
      </c>
      <c r="I32" s="156">
        <v>31</v>
      </c>
    </row>
    <row r="33" spans="2:9" ht="30" customHeight="1" x14ac:dyDescent="0.2">
      <c r="B33" s="37"/>
      <c r="C33" s="36"/>
      <c r="D33" s="10" t="s">
        <v>185</v>
      </c>
      <c r="E33" s="156">
        <v>0</v>
      </c>
      <c r="F33" s="156">
        <v>1</v>
      </c>
      <c r="G33" s="156">
        <v>0</v>
      </c>
      <c r="H33" s="156">
        <v>1</v>
      </c>
      <c r="I33" s="156">
        <v>0</v>
      </c>
    </row>
    <row r="34" spans="2:9" ht="30" customHeight="1" x14ac:dyDescent="0.2">
      <c r="B34" s="37"/>
      <c r="C34" s="36"/>
      <c r="D34" s="18" t="s">
        <v>186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</row>
    <row r="35" spans="2:9" ht="30" customHeight="1" x14ac:dyDescent="0.2">
      <c r="B35" s="32">
        <v>7</v>
      </c>
      <c r="C35" s="36" t="s">
        <v>31</v>
      </c>
      <c r="D35" s="10" t="s">
        <v>6</v>
      </c>
      <c r="E35" s="156">
        <v>0</v>
      </c>
      <c r="F35" s="156">
        <v>432</v>
      </c>
      <c r="G35" s="156">
        <v>298</v>
      </c>
      <c r="H35" s="156">
        <v>393</v>
      </c>
      <c r="I35" s="156">
        <v>373</v>
      </c>
    </row>
    <row r="36" spans="2:9" ht="30" customHeight="1" x14ac:dyDescent="0.2">
      <c r="B36" s="32"/>
      <c r="C36" s="36"/>
      <c r="D36" s="10" t="s">
        <v>22</v>
      </c>
      <c r="E36" s="156">
        <v>0</v>
      </c>
      <c r="F36" s="156">
        <v>432</v>
      </c>
      <c r="G36" s="156">
        <v>298</v>
      </c>
      <c r="H36" s="156">
        <v>393</v>
      </c>
      <c r="I36" s="156">
        <v>373</v>
      </c>
    </row>
    <row r="37" spans="2:9" ht="30" customHeight="1" x14ac:dyDescent="0.2">
      <c r="B37" s="32"/>
      <c r="C37" s="36"/>
      <c r="D37" s="10" t="s">
        <v>185</v>
      </c>
      <c r="E37" s="156">
        <v>0</v>
      </c>
      <c r="F37" s="156">
        <v>27</v>
      </c>
      <c r="G37" s="156">
        <v>17</v>
      </c>
      <c r="H37" s="156">
        <v>21</v>
      </c>
      <c r="I37" s="156">
        <v>21</v>
      </c>
    </row>
    <row r="38" spans="2:9" ht="30" customHeight="1" x14ac:dyDescent="0.2">
      <c r="B38" s="32"/>
      <c r="C38" s="36"/>
      <c r="D38" s="18" t="s">
        <v>186</v>
      </c>
      <c r="E38" s="156">
        <v>0</v>
      </c>
      <c r="F38" s="156">
        <v>0</v>
      </c>
      <c r="G38" s="156">
        <v>0</v>
      </c>
      <c r="H38" s="156">
        <v>0</v>
      </c>
      <c r="I38" s="156">
        <v>0</v>
      </c>
    </row>
    <row r="39" spans="2:9" ht="30" customHeight="1" x14ac:dyDescent="0.2">
      <c r="B39" s="32">
        <v>8</v>
      </c>
      <c r="C39" s="36" t="s">
        <v>32</v>
      </c>
      <c r="D39" s="10" t="s">
        <v>6</v>
      </c>
      <c r="E39" s="156">
        <v>0</v>
      </c>
      <c r="F39" s="156">
        <v>141</v>
      </c>
      <c r="G39" s="156">
        <v>99</v>
      </c>
      <c r="H39" s="156">
        <v>123</v>
      </c>
      <c r="I39" s="156">
        <v>97</v>
      </c>
    </row>
    <row r="40" spans="2:9" ht="30" customHeight="1" x14ac:dyDescent="0.2">
      <c r="B40" s="32"/>
      <c r="C40" s="36"/>
      <c r="D40" s="10" t="s">
        <v>22</v>
      </c>
      <c r="E40" s="156">
        <v>0</v>
      </c>
      <c r="F40" s="156">
        <v>141</v>
      </c>
      <c r="G40" s="156">
        <v>99</v>
      </c>
      <c r="H40" s="156">
        <v>123</v>
      </c>
      <c r="I40" s="156">
        <v>97</v>
      </c>
    </row>
    <row r="41" spans="2:9" ht="30" customHeight="1" x14ac:dyDescent="0.2">
      <c r="B41" s="32"/>
      <c r="C41" s="36"/>
      <c r="D41" s="10" t="s">
        <v>185</v>
      </c>
      <c r="E41" s="156">
        <v>0</v>
      </c>
      <c r="F41" s="156">
        <v>4</v>
      </c>
      <c r="G41" s="156">
        <v>4</v>
      </c>
      <c r="H41" s="156">
        <v>3</v>
      </c>
      <c r="I41" s="156">
        <v>3</v>
      </c>
    </row>
    <row r="42" spans="2:9" ht="30" customHeight="1" x14ac:dyDescent="0.2">
      <c r="B42" s="32"/>
      <c r="C42" s="36"/>
      <c r="D42" s="18" t="s">
        <v>186</v>
      </c>
      <c r="E42" s="156">
        <v>0</v>
      </c>
      <c r="F42" s="156">
        <v>0</v>
      </c>
      <c r="G42" s="156">
        <v>0</v>
      </c>
      <c r="H42" s="156">
        <v>0</v>
      </c>
      <c r="I42" s="156">
        <v>0</v>
      </c>
    </row>
    <row r="43" spans="2:9" ht="30" customHeight="1" x14ac:dyDescent="0.2">
      <c r="B43" s="35">
        <v>9</v>
      </c>
      <c r="C43" s="36" t="s">
        <v>33</v>
      </c>
      <c r="D43" s="10" t="s">
        <v>6</v>
      </c>
      <c r="E43" s="156">
        <v>0</v>
      </c>
      <c r="F43" s="156">
        <v>254</v>
      </c>
      <c r="G43" s="156">
        <v>135</v>
      </c>
      <c r="H43" s="156">
        <v>213</v>
      </c>
      <c r="I43" s="156">
        <v>176</v>
      </c>
    </row>
    <row r="44" spans="2:9" ht="30" customHeight="1" x14ac:dyDescent="0.2">
      <c r="B44" s="35"/>
      <c r="C44" s="36"/>
      <c r="D44" s="10" t="s">
        <v>22</v>
      </c>
      <c r="E44" s="156">
        <v>0</v>
      </c>
      <c r="F44" s="156">
        <v>254</v>
      </c>
      <c r="G44" s="156">
        <v>135</v>
      </c>
      <c r="H44" s="156">
        <v>213</v>
      </c>
      <c r="I44" s="156">
        <v>176</v>
      </c>
    </row>
    <row r="45" spans="2:9" ht="30" customHeight="1" x14ac:dyDescent="0.2">
      <c r="B45" s="35"/>
      <c r="C45" s="36"/>
      <c r="D45" s="10" t="s">
        <v>185</v>
      </c>
      <c r="E45" s="156">
        <v>0</v>
      </c>
      <c r="F45" s="156">
        <v>11</v>
      </c>
      <c r="G45" s="156">
        <v>5</v>
      </c>
      <c r="H45" s="156">
        <v>10</v>
      </c>
      <c r="I45" s="156">
        <v>8</v>
      </c>
    </row>
    <row r="46" spans="2:9" ht="30" customHeight="1" x14ac:dyDescent="0.2">
      <c r="B46" s="32"/>
      <c r="C46" s="36"/>
      <c r="D46" s="18" t="s">
        <v>186</v>
      </c>
      <c r="E46" s="156">
        <v>0</v>
      </c>
      <c r="F46" s="156">
        <v>0</v>
      </c>
      <c r="G46" s="156">
        <v>0</v>
      </c>
      <c r="H46" s="156">
        <v>0</v>
      </c>
      <c r="I46" s="156">
        <v>0</v>
      </c>
    </row>
    <row r="47" spans="2:9" ht="30" customHeight="1" x14ac:dyDescent="0.2">
      <c r="B47" s="37">
        <v>10</v>
      </c>
      <c r="C47" s="36" t="s">
        <v>34</v>
      </c>
      <c r="D47" s="10" t="s">
        <v>6</v>
      </c>
      <c r="E47" s="156">
        <v>0</v>
      </c>
      <c r="F47" s="156">
        <v>66</v>
      </c>
      <c r="G47" s="156">
        <v>50</v>
      </c>
      <c r="H47" s="156">
        <v>69</v>
      </c>
      <c r="I47" s="156">
        <v>48</v>
      </c>
    </row>
    <row r="48" spans="2:9" ht="30" customHeight="1" x14ac:dyDescent="0.2">
      <c r="B48" s="37"/>
      <c r="C48" s="36"/>
      <c r="D48" s="10" t="s">
        <v>22</v>
      </c>
      <c r="E48" s="156">
        <v>0</v>
      </c>
      <c r="F48" s="156">
        <v>66</v>
      </c>
      <c r="G48" s="156">
        <v>50</v>
      </c>
      <c r="H48" s="156">
        <v>69</v>
      </c>
      <c r="I48" s="156">
        <v>48</v>
      </c>
    </row>
    <row r="49" spans="2:9" ht="30" customHeight="1" x14ac:dyDescent="0.2">
      <c r="B49" s="37"/>
      <c r="C49" s="36"/>
      <c r="D49" s="10" t="s">
        <v>185</v>
      </c>
      <c r="E49" s="156">
        <v>0</v>
      </c>
      <c r="F49" s="156">
        <v>2</v>
      </c>
      <c r="G49" s="156">
        <v>2</v>
      </c>
      <c r="H49" s="156">
        <v>2</v>
      </c>
      <c r="I49" s="156">
        <v>2</v>
      </c>
    </row>
    <row r="50" spans="2:9" ht="30" customHeight="1" x14ac:dyDescent="0.2">
      <c r="B50" s="37"/>
      <c r="C50" s="36"/>
      <c r="D50" s="18" t="s">
        <v>186</v>
      </c>
      <c r="E50" s="156">
        <v>0</v>
      </c>
      <c r="F50" s="156">
        <v>0</v>
      </c>
      <c r="G50" s="156">
        <v>0</v>
      </c>
      <c r="H50" s="156">
        <v>0</v>
      </c>
      <c r="I50" s="156">
        <v>0</v>
      </c>
    </row>
    <row r="51" spans="2:9" ht="30" customHeight="1" x14ac:dyDescent="0.2">
      <c r="B51" s="32">
        <v>11</v>
      </c>
      <c r="C51" s="36" t="s">
        <v>35</v>
      </c>
      <c r="D51" s="10" t="s">
        <v>6</v>
      </c>
      <c r="E51" s="156">
        <v>0</v>
      </c>
      <c r="F51" s="156">
        <v>300</v>
      </c>
      <c r="G51" s="156">
        <v>219</v>
      </c>
      <c r="H51" s="156">
        <v>259</v>
      </c>
      <c r="I51" s="156">
        <v>213</v>
      </c>
    </row>
    <row r="52" spans="2:9" ht="30" customHeight="1" x14ac:dyDescent="0.2">
      <c r="B52" s="32"/>
      <c r="C52" s="36"/>
      <c r="D52" s="10" t="s">
        <v>22</v>
      </c>
      <c r="E52" s="156">
        <v>0</v>
      </c>
      <c r="F52" s="156">
        <v>300</v>
      </c>
      <c r="G52" s="156">
        <v>219</v>
      </c>
      <c r="H52" s="156">
        <v>258</v>
      </c>
      <c r="I52" s="156">
        <v>213</v>
      </c>
    </row>
    <row r="53" spans="2:9" ht="30" customHeight="1" x14ac:dyDescent="0.2">
      <c r="B53" s="32"/>
      <c r="C53" s="36"/>
      <c r="D53" s="10" t="s">
        <v>185</v>
      </c>
      <c r="E53" s="156">
        <v>0</v>
      </c>
      <c r="F53" s="156">
        <v>16</v>
      </c>
      <c r="G53" s="156">
        <v>8</v>
      </c>
      <c r="H53" s="156">
        <v>12</v>
      </c>
      <c r="I53" s="156">
        <v>11</v>
      </c>
    </row>
    <row r="54" spans="2:9" ht="30" customHeight="1" x14ac:dyDescent="0.2">
      <c r="B54" s="32"/>
      <c r="C54" s="36"/>
      <c r="D54" s="18" t="s">
        <v>186</v>
      </c>
      <c r="E54" s="156">
        <v>0</v>
      </c>
      <c r="F54" s="156">
        <v>0</v>
      </c>
      <c r="G54" s="156">
        <v>0</v>
      </c>
      <c r="H54" s="156">
        <v>0</v>
      </c>
      <c r="I54" s="156">
        <v>0</v>
      </c>
    </row>
    <row r="55" spans="2:9" ht="30" customHeight="1" x14ac:dyDescent="0.2">
      <c r="B55" s="32">
        <v>12</v>
      </c>
      <c r="C55" s="36" t="s">
        <v>36</v>
      </c>
      <c r="D55" s="10" t="s">
        <v>6</v>
      </c>
      <c r="E55" s="156">
        <v>0</v>
      </c>
      <c r="F55" s="156">
        <v>171</v>
      </c>
      <c r="G55" s="156">
        <v>121</v>
      </c>
      <c r="H55" s="156">
        <v>141</v>
      </c>
      <c r="I55" s="156">
        <v>125</v>
      </c>
    </row>
    <row r="56" spans="2:9" ht="30" customHeight="1" x14ac:dyDescent="0.2">
      <c r="B56" s="32"/>
      <c r="C56" s="36"/>
      <c r="D56" s="10" t="s">
        <v>22</v>
      </c>
      <c r="E56" s="156">
        <v>0</v>
      </c>
      <c r="F56" s="156">
        <v>170</v>
      </c>
      <c r="G56" s="156">
        <v>120</v>
      </c>
      <c r="H56" s="156">
        <v>140</v>
      </c>
      <c r="I56" s="156">
        <v>125</v>
      </c>
    </row>
    <row r="57" spans="2:9" ht="30" customHeight="1" x14ac:dyDescent="0.2">
      <c r="B57" s="32"/>
      <c r="C57" s="36"/>
      <c r="D57" s="10" t="s">
        <v>185</v>
      </c>
      <c r="E57" s="156">
        <v>0</v>
      </c>
      <c r="F57" s="156">
        <v>7</v>
      </c>
      <c r="G57" s="156">
        <v>5</v>
      </c>
      <c r="H57" s="156">
        <v>4</v>
      </c>
      <c r="I57" s="156">
        <v>4</v>
      </c>
    </row>
    <row r="58" spans="2:9" ht="30" customHeight="1" x14ac:dyDescent="0.2">
      <c r="B58" s="32"/>
      <c r="C58" s="36"/>
      <c r="D58" s="18" t="s">
        <v>186</v>
      </c>
      <c r="E58" s="156">
        <v>0</v>
      </c>
      <c r="F58" s="156">
        <v>0</v>
      </c>
      <c r="G58" s="156">
        <v>0</v>
      </c>
      <c r="H58" s="156">
        <v>0</v>
      </c>
      <c r="I58" s="156">
        <v>0</v>
      </c>
    </row>
    <row r="59" spans="2:9" ht="30" customHeight="1" x14ac:dyDescent="0.2">
      <c r="B59" s="35">
        <v>13</v>
      </c>
      <c r="C59" s="36" t="s">
        <v>37</v>
      </c>
      <c r="D59" s="10" t="s">
        <v>6</v>
      </c>
      <c r="E59" s="156">
        <v>0</v>
      </c>
      <c r="F59" s="156">
        <v>187</v>
      </c>
      <c r="G59" s="156">
        <v>149</v>
      </c>
      <c r="H59" s="156">
        <v>186</v>
      </c>
      <c r="I59" s="156">
        <v>149</v>
      </c>
    </row>
    <row r="60" spans="2:9" ht="30" customHeight="1" x14ac:dyDescent="0.2">
      <c r="B60" s="35"/>
      <c r="C60" s="36"/>
      <c r="D60" s="10" t="s">
        <v>22</v>
      </c>
      <c r="E60" s="156">
        <v>0</v>
      </c>
      <c r="F60" s="156">
        <v>187</v>
      </c>
      <c r="G60" s="156">
        <v>149</v>
      </c>
      <c r="H60" s="156">
        <v>186</v>
      </c>
      <c r="I60" s="156">
        <v>149</v>
      </c>
    </row>
    <row r="61" spans="2:9" ht="30" customHeight="1" x14ac:dyDescent="0.2">
      <c r="B61" s="35"/>
      <c r="C61" s="36"/>
      <c r="D61" s="10" t="s">
        <v>185</v>
      </c>
      <c r="E61" s="156">
        <v>0</v>
      </c>
      <c r="F61" s="156">
        <v>17</v>
      </c>
      <c r="G61" s="156">
        <v>12</v>
      </c>
      <c r="H61" s="156">
        <v>18</v>
      </c>
      <c r="I61" s="156">
        <v>14</v>
      </c>
    </row>
    <row r="62" spans="2:9" ht="30" customHeight="1" x14ac:dyDescent="0.2">
      <c r="B62" s="32"/>
      <c r="C62" s="36"/>
      <c r="D62" s="18" t="s">
        <v>186</v>
      </c>
      <c r="E62" s="156">
        <v>0</v>
      </c>
      <c r="F62" s="156">
        <v>1</v>
      </c>
      <c r="G62" s="156">
        <v>1</v>
      </c>
      <c r="H62" s="156">
        <v>0</v>
      </c>
      <c r="I62" s="156">
        <v>0</v>
      </c>
    </row>
    <row r="63" spans="2:9" ht="30" customHeight="1" x14ac:dyDescent="0.2">
      <c r="B63" s="37">
        <v>14</v>
      </c>
      <c r="C63" s="36" t="s">
        <v>38</v>
      </c>
      <c r="D63" s="10" t="s">
        <v>6</v>
      </c>
      <c r="E63" s="156">
        <v>0</v>
      </c>
      <c r="F63" s="156">
        <v>373</v>
      </c>
      <c r="G63" s="156">
        <v>281</v>
      </c>
      <c r="H63" s="156">
        <v>288</v>
      </c>
      <c r="I63" s="156">
        <v>209</v>
      </c>
    </row>
    <row r="64" spans="2:9" ht="30" customHeight="1" x14ac:dyDescent="0.2">
      <c r="B64" s="37"/>
      <c r="C64" s="36"/>
      <c r="D64" s="10" t="s">
        <v>22</v>
      </c>
      <c r="E64" s="156">
        <v>0</v>
      </c>
      <c r="F64" s="156">
        <v>373</v>
      </c>
      <c r="G64" s="156">
        <v>281</v>
      </c>
      <c r="H64" s="156">
        <v>288</v>
      </c>
      <c r="I64" s="156">
        <v>209</v>
      </c>
    </row>
    <row r="65" spans="2:9" ht="30" customHeight="1" x14ac:dyDescent="0.2">
      <c r="B65" s="37"/>
      <c r="C65" s="36"/>
      <c r="D65" s="10" t="s">
        <v>185</v>
      </c>
      <c r="E65" s="156">
        <v>0</v>
      </c>
      <c r="F65" s="156">
        <v>15</v>
      </c>
      <c r="G65" s="156">
        <v>12</v>
      </c>
      <c r="H65" s="156">
        <v>11</v>
      </c>
      <c r="I65" s="156">
        <v>9</v>
      </c>
    </row>
    <row r="66" spans="2:9" ht="30" customHeight="1" x14ac:dyDescent="0.2">
      <c r="B66" s="37"/>
      <c r="C66" s="36"/>
      <c r="D66" s="18" t="s">
        <v>186</v>
      </c>
      <c r="E66" s="156">
        <v>0</v>
      </c>
      <c r="F66" s="156">
        <v>0</v>
      </c>
      <c r="G66" s="156">
        <v>0</v>
      </c>
      <c r="H66" s="156">
        <v>0</v>
      </c>
      <c r="I66" s="156">
        <v>0</v>
      </c>
    </row>
    <row r="67" spans="2:9" x14ac:dyDescent="0.2">
      <c r="E67" s="55"/>
      <c r="F67" s="55"/>
      <c r="G67" s="55"/>
      <c r="H67" s="55"/>
      <c r="I67" s="55"/>
    </row>
    <row r="68" spans="2:9" x14ac:dyDescent="0.2">
      <c r="E68" s="55"/>
      <c r="F68" s="55"/>
      <c r="G68" s="55"/>
      <c r="H68" s="55"/>
      <c r="I68" s="55"/>
    </row>
    <row r="69" spans="2:9" x14ac:dyDescent="0.2">
      <c r="E69" s="55"/>
      <c r="F69" s="55"/>
      <c r="G69" s="55"/>
      <c r="H69" s="55"/>
      <c r="I69" s="55"/>
    </row>
    <row r="70" spans="2:9" x14ac:dyDescent="0.2">
      <c r="E70" s="55"/>
      <c r="F70" s="55"/>
      <c r="G70" s="55"/>
      <c r="H70" s="55"/>
      <c r="I70" s="55"/>
    </row>
  </sheetData>
  <mergeCells count="38">
    <mergeCell ref="B59:B62"/>
    <mergeCell ref="C59:C62"/>
    <mergeCell ref="B63:B66"/>
    <mergeCell ref="C63:C66"/>
    <mergeCell ref="B47:B50"/>
    <mergeCell ref="C47:C50"/>
    <mergeCell ref="B51:B54"/>
    <mergeCell ref="C51:C54"/>
    <mergeCell ref="B55:B58"/>
    <mergeCell ref="C55:C58"/>
    <mergeCell ref="B35:B38"/>
    <mergeCell ref="C35:C38"/>
    <mergeCell ref="B39:B42"/>
    <mergeCell ref="C39:C42"/>
    <mergeCell ref="B43:B46"/>
    <mergeCell ref="C43:C46"/>
    <mergeCell ref="B23:B26"/>
    <mergeCell ref="C23:C26"/>
    <mergeCell ref="B27:B30"/>
    <mergeCell ref="C27:C30"/>
    <mergeCell ref="B31:B34"/>
    <mergeCell ref="C31:C34"/>
    <mergeCell ref="B7:C10"/>
    <mergeCell ref="B11:B14"/>
    <mergeCell ref="C11:C14"/>
    <mergeCell ref="B15:B18"/>
    <mergeCell ref="C15:C18"/>
    <mergeCell ref="B19:B22"/>
    <mergeCell ref="C19:C22"/>
    <mergeCell ref="G1:I1"/>
    <mergeCell ref="B2:I2"/>
    <mergeCell ref="B4:B6"/>
    <mergeCell ref="C4:D6"/>
    <mergeCell ref="E4:I4"/>
    <mergeCell ref="E5:E6"/>
    <mergeCell ref="F5:G5"/>
    <mergeCell ref="H5:H6"/>
    <mergeCell ref="I5:I6"/>
  </mergeCells>
  <pageMargins left="0.59055118110236215" right="0.59055118110236215" top="0.59055118110236215" bottom="0.59055118110236215" header="0.31496062992125984" footer="0.31496062992125984"/>
  <pageSetup paperSize="9" scale="67" fitToHeight="0" orientation="portrait" r:id="rId1"/>
  <rowBreaks count="1" manualBreakCount="1">
    <brk id="40" min="1" max="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2"/>
  <sheetViews>
    <sheetView zoomScale="90" zoomScaleNormal="90" workbookViewId="0">
      <selection activeCell="M7" sqref="M7"/>
    </sheetView>
  </sheetViews>
  <sheetFormatPr defaultRowHeight="12.75" x14ac:dyDescent="0.2"/>
  <cols>
    <col min="1" max="1" width="2.42578125" style="41" customWidth="1"/>
    <col min="2" max="2" width="5.5703125" style="41" customWidth="1"/>
    <col min="3" max="3" width="27.85546875" style="41" customWidth="1"/>
    <col min="4" max="13" width="12.7109375" style="41" customWidth="1"/>
    <col min="14" max="15" width="9.140625" style="84"/>
    <col min="16" max="256" width="9.140625" style="41"/>
    <col min="257" max="257" width="2.42578125" style="41" customWidth="1"/>
    <col min="258" max="258" width="5.5703125" style="41" customWidth="1"/>
    <col min="259" max="259" width="27.85546875" style="41" customWidth="1"/>
    <col min="260" max="269" width="12.7109375" style="41" customWidth="1"/>
    <col min="270" max="512" width="9.140625" style="41"/>
    <col min="513" max="513" width="2.42578125" style="41" customWidth="1"/>
    <col min="514" max="514" width="5.5703125" style="41" customWidth="1"/>
    <col min="515" max="515" width="27.85546875" style="41" customWidth="1"/>
    <col min="516" max="525" width="12.7109375" style="41" customWidth="1"/>
    <col min="526" max="768" width="9.140625" style="41"/>
    <col min="769" max="769" width="2.42578125" style="41" customWidth="1"/>
    <col min="770" max="770" width="5.5703125" style="41" customWidth="1"/>
    <col min="771" max="771" width="27.85546875" style="41" customWidth="1"/>
    <col min="772" max="781" width="12.7109375" style="41" customWidth="1"/>
    <col min="782" max="1024" width="9.140625" style="41"/>
    <col min="1025" max="1025" width="2.42578125" style="41" customWidth="1"/>
    <col min="1026" max="1026" width="5.5703125" style="41" customWidth="1"/>
    <col min="1027" max="1027" width="27.85546875" style="41" customWidth="1"/>
    <col min="1028" max="1037" width="12.7109375" style="41" customWidth="1"/>
    <col min="1038" max="1280" width="9.140625" style="41"/>
    <col min="1281" max="1281" width="2.42578125" style="41" customWidth="1"/>
    <col min="1282" max="1282" width="5.5703125" style="41" customWidth="1"/>
    <col min="1283" max="1283" width="27.85546875" style="41" customWidth="1"/>
    <col min="1284" max="1293" width="12.7109375" style="41" customWidth="1"/>
    <col min="1294" max="1536" width="9.140625" style="41"/>
    <col min="1537" max="1537" width="2.42578125" style="41" customWidth="1"/>
    <col min="1538" max="1538" width="5.5703125" style="41" customWidth="1"/>
    <col min="1539" max="1539" width="27.85546875" style="41" customWidth="1"/>
    <col min="1540" max="1549" width="12.7109375" style="41" customWidth="1"/>
    <col min="1550" max="1792" width="9.140625" style="41"/>
    <col min="1793" max="1793" width="2.42578125" style="41" customWidth="1"/>
    <col min="1794" max="1794" width="5.5703125" style="41" customWidth="1"/>
    <col min="1795" max="1795" width="27.85546875" style="41" customWidth="1"/>
    <col min="1796" max="1805" width="12.7109375" style="41" customWidth="1"/>
    <col min="1806" max="2048" width="9.140625" style="41"/>
    <col min="2049" max="2049" width="2.42578125" style="41" customWidth="1"/>
    <col min="2050" max="2050" width="5.5703125" style="41" customWidth="1"/>
    <col min="2051" max="2051" width="27.85546875" style="41" customWidth="1"/>
    <col min="2052" max="2061" width="12.7109375" style="41" customWidth="1"/>
    <col min="2062" max="2304" width="9.140625" style="41"/>
    <col min="2305" max="2305" width="2.42578125" style="41" customWidth="1"/>
    <col min="2306" max="2306" width="5.5703125" style="41" customWidth="1"/>
    <col min="2307" max="2307" width="27.85546875" style="41" customWidth="1"/>
    <col min="2308" max="2317" width="12.7109375" style="41" customWidth="1"/>
    <col min="2318" max="2560" width="9.140625" style="41"/>
    <col min="2561" max="2561" width="2.42578125" style="41" customWidth="1"/>
    <col min="2562" max="2562" width="5.5703125" style="41" customWidth="1"/>
    <col min="2563" max="2563" width="27.85546875" style="41" customWidth="1"/>
    <col min="2564" max="2573" width="12.7109375" style="41" customWidth="1"/>
    <col min="2574" max="2816" width="9.140625" style="41"/>
    <col min="2817" max="2817" width="2.42578125" style="41" customWidth="1"/>
    <col min="2818" max="2818" width="5.5703125" style="41" customWidth="1"/>
    <col min="2819" max="2819" width="27.85546875" style="41" customWidth="1"/>
    <col min="2820" max="2829" width="12.7109375" style="41" customWidth="1"/>
    <col min="2830" max="3072" width="9.140625" style="41"/>
    <col min="3073" max="3073" width="2.42578125" style="41" customWidth="1"/>
    <col min="3074" max="3074" width="5.5703125" style="41" customWidth="1"/>
    <col min="3075" max="3075" width="27.85546875" style="41" customWidth="1"/>
    <col min="3076" max="3085" width="12.7109375" style="41" customWidth="1"/>
    <col min="3086" max="3328" width="9.140625" style="41"/>
    <col min="3329" max="3329" width="2.42578125" style="41" customWidth="1"/>
    <col min="3330" max="3330" width="5.5703125" style="41" customWidth="1"/>
    <col min="3331" max="3331" width="27.85546875" style="41" customWidth="1"/>
    <col min="3332" max="3341" width="12.7109375" style="41" customWidth="1"/>
    <col min="3342" max="3584" width="9.140625" style="41"/>
    <col min="3585" max="3585" width="2.42578125" style="41" customWidth="1"/>
    <col min="3586" max="3586" width="5.5703125" style="41" customWidth="1"/>
    <col min="3587" max="3587" width="27.85546875" style="41" customWidth="1"/>
    <col min="3588" max="3597" width="12.7109375" style="41" customWidth="1"/>
    <col min="3598" max="3840" width="9.140625" style="41"/>
    <col min="3841" max="3841" width="2.42578125" style="41" customWidth="1"/>
    <col min="3842" max="3842" width="5.5703125" style="41" customWidth="1"/>
    <col min="3843" max="3843" width="27.85546875" style="41" customWidth="1"/>
    <col min="3844" max="3853" width="12.7109375" style="41" customWidth="1"/>
    <col min="3854" max="4096" width="9.140625" style="41"/>
    <col min="4097" max="4097" width="2.42578125" style="41" customWidth="1"/>
    <col min="4098" max="4098" width="5.5703125" style="41" customWidth="1"/>
    <col min="4099" max="4099" width="27.85546875" style="41" customWidth="1"/>
    <col min="4100" max="4109" width="12.7109375" style="41" customWidth="1"/>
    <col min="4110" max="4352" width="9.140625" style="41"/>
    <col min="4353" max="4353" width="2.42578125" style="41" customWidth="1"/>
    <col min="4354" max="4354" width="5.5703125" style="41" customWidth="1"/>
    <col min="4355" max="4355" width="27.85546875" style="41" customWidth="1"/>
    <col min="4356" max="4365" width="12.7109375" style="41" customWidth="1"/>
    <col min="4366" max="4608" width="9.140625" style="41"/>
    <col min="4609" max="4609" width="2.42578125" style="41" customWidth="1"/>
    <col min="4610" max="4610" width="5.5703125" style="41" customWidth="1"/>
    <col min="4611" max="4611" width="27.85546875" style="41" customWidth="1"/>
    <col min="4612" max="4621" width="12.7109375" style="41" customWidth="1"/>
    <col min="4622" max="4864" width="9.140625" style="41"/>
    <col min="4865" max="4865" width="2.42578125" style="41" customWidth="1"/>
    <col min="4866" max="4866" width="5.5703125" style="41" customWidth="1"/>
    <col min="4867" max="4867" width="27.85546875" style="41" customWidth="1"/>
    <col min="4868" max="4877" width="12.7109375" style="41" customWidth="1"/>
    <col min="4878" max="5120" width="9.140625" style="41"/>
    <col min="5121" max="5121" width="2.42578125" style="41" customWidth="1"/>
    <col min="5122" max="5122" width="5.5703125" style="41" customWidth="1"/>
    <col min="5123" max="5123" width="27.85546875" style="41" customWidth="1"/>
    <col min="5124" max="5133" width="12.7109375" style="41" customWidth="1"/>
    <col min="5134" max="5376" width="9.140625" style="41"/>
    <col min="5377" max="5377" width="2.42578125" style="41" customWidth="1"/>
    <col min="5378" max="5378" width="5.5703125" style="41" customWidth="1"/>
    <col min="5379" max="5379" width="27.85546875" style="41" customWidth="1"/>
    <col min="5380" max="5389" width="12.7109375" style="41" customWidth="1"/>
    <col min="5390" max="5632" width="9.140625" style="41"/>
    <col min="5633" max="5633" width="2.42578125" style="41" customWidth="1"/>
    <col min="5634" max="5634" width="5.5703125" style="41" customWidth="1"/>
    <col min="5635" max="5635" width="27.85546875" style="41" customWidth="1"/>
    <col min="5636" max="5645" width="12.7109375" style="41" customWidth="1"/>
    <col min="5646" max="5888" width="9.140625" style="41"/>
    <col min="5889" max="5889" width="2.42578125" style="41" customWidth="1"/>
    <col min="5890" max="5890" width="5.5703125" style="41" customWidth="1"/>
    <col min="5891" max="5891" width="27.85546875" style="41" customWidth="1"/>
    <col min="5892" max="5901" width="12.7109375" style="41" customWidth="1"/>
    <col min="5902" max="6144" width="9.140625" style="41"/>
    <col min="6145" max="6145" width="2.42578125" style="41" customWidth="1"/>
    <col min="6146" max="6146" width="5.5703125" style="41" customWidth="1"/>
    <col min="6147" max="6147" width="27.85546875" style="41" customWidth="1"/>
    <col min="6148" max="6157" width="12.7109375" style="41" customWidth="1"/>
    <col min="6158" max="6400" width="9.140625" style="41"/>
    <col min="6401" max="6401" width="2.42578125" style="41" customWidth="1"/>
    <col min="6402" max="6402" width="5.5703125" style="41" customWidth="1"/>
    <col min="6403" max="6403" width="27.85546875" style="41" customWidth="1"/>
    <col min="6404" max="6413" width="12.7109375" style="41" customWidth="1"/>
    <col min="6414" max="6656" width="9.140625" style="41"/>
    <col min="6657" max="6657" width="2.42578125" style="41" customWidth="1"/>
    <col min="6658" max="6658" width="5.5703125" style="41" customWidth="1"/>
    <col min="6659" max="6659" width="27.85546875" style="41" customWidth="1"/>
    <col min="6660" max="6669" width="12.7109375" style="41" customWidth="1"/>
    <col min="6670" max="6912" width="9.140625" style="41"/>
    <col min="6913" max="6913" width="2.42578125" style="41" customWidth="1"/>
    <col min="6914" max="6914" width="5.5703125" style="41" customWidth="1"/>
    <col min="6915" max="6915" width="27.85546875" style="41" customWidth="1"/>
    <col min="6916" max="6925" width="12.7109375" style="41" customWidth="1"/>
    <col min="6926" max="7168" width="9.140625" style="41"/>
    <col min="7169" max="7169" width="2.42578125" style="41" customWidth="1"/>
    <col min="7170" max="7170" width="5.5703125" style="41" customWidth="1"/>
    <col min="7171" max="7171" width="27.85546875" style="41" customWidth="1"/>
    <col min="7172" max="7181" width="12.7109375" style="41" customWidth="1"/>
    <col min="7182" max="7424" width="9.140625" style="41"/>
    <col min="7425" max="7425" width="2.42578125" style="41" customWidth="1"/>
    <col min="7426" max="7426" width="5.5703125" style="41" customWidth="1"/>
    <col min="7427" max="7427" width="27.85546875" style="41" customWidth="1"/>
    <col min="7428" max="7437" width="12.7109375" style="41" customWidth="1"/>
    <col min="7438" max="7680" width="9.140625" style="41"/>
    <col min="7681" max="7681" width="2.42578125" style="41" customWidth="1"/>
    <col min="7682" max="7682" width="5.5703125" style="41" customWidth="1"/>
    <col min="7683" max="7683" width="27.85546875" style="41" customWidth="1"/>
    <col min="7684" max="7693" width="12.7109375" style="41" customWidth="1"/>
    <col min="7694" max="7936" width="9.140625" style="41"/>
    <col min="7937" max="7937" width="2.42578125" style="41" customWidth="1"/>
    <col min="7938" max="7938" width="5.5703125" style="41" customWidth="1"/>
    <col min="7939" max="7939" width="27.85546875" style="41" customWidth="1"/>
    <col min="7940" max="7949" width="12.7109375" style="41" customWidth="1"/>
    <col min="7950" max="8192" width="9.140625" style="41"/>
    <col min="8193" max="8193" width="2.42578125" style="41" customWidth="1"/>
    <col min="8194" max="8194" width="5.5703125" style="41" customWidth="1"/>
    <col min="8195" max="8195" width="27.85546875" style="41" customWidth="1"/>
    <col min="8196" max="8205" width="12.7109375" style="41" customWidth="1"/>
    <col min="8206" max="8448" width="9.140625" style="41"/>
    <col min="8449" max="8449" width="2.42578125" style="41" customWidth="1"/>
    <col min="8450" max="8450" width="5.5703125" style="41" customWidth="1"/>
    <col min="8451" max="8451" width="27.85546875" style="41" customWidth="1"/>
    <col min="8452" max="8461" width="12.7109375" style="41" customWidth="1"/>
    <col min="8462" max="8704" width="9.140625" style="41"/>
    <col min="8705" max="8705" width="2.42578125" style="41" customWidth="1"/>
    <col min="8706" max="8706" width="5.5703125" style="41" customWidth="1"/>
    <col min="8707" max="8707" width="27.85546875" style="41" customWidth="1"/>
    <col min="8708" max="8717" width="12.7109375" style="41" customWidth="1"/>
    <col min="8718" max="8960" width="9.140625" style="41"/>
    <col min="8961" max="8961" width="2.42578125" style="41" customWidth="1"/>
    <col min="8962" max="8962" width="5.5703125" style="41" customWidth="1"/>
    <col min="8963" max="8963" width="27.85546875" style="41" customWidth="1"/>
    <col min="8964" max="8973" width="12.7109375" style="41" customWidth="1"/>
    <col min="8974" max="9216" width="9.140625" style="41"/>
    <col min="9217" max="9217" width="2.42578125" style="41" customWidth="1"/>
    <col min="9218" max="9218" width="5.5703125" style="41" customWidth="1"/>
    <col min="9219" max="9219" width="27.85546875" style="41" customWidth="1"/>
    <col min="9220" max="9229" width="12.7109375" style="41" customWidth="1"/>
    <col min="9230" max="9472" width="9.140625" style="41"/>
    <col min="9473" max="9473" width="2.42578125" style="41" customWidth="1"/>
    <col min="9474" max="9474" width="5.5703125" style="41" customWidth="1"/>
    <col min="9475" max="9475" width="27.85546875" style="41" customWidth="1"/>
    <col min="9476" max="9485" width="12.7109375" style="41" customWidth="1"/>
    <col min="9486" max="9728" width="9.140625" style="41"/>
    <col min="9729" max="9729" width="2.42578125" style="41" customWidth="1"/>
    <col min="9730" max="9730" width="5.5703125" style="41" customWidth="1"/>
    <col min="9731" max="9731" width="27.85546875" style="41" customWidth="1"/>
    <col min="9732" max="9741" width="12.7109375" style="41" customWidth="1"/>
    <col min="9742" max="9984" width="9.140625" style="41"/>
    <col min="9985" max="9985" width="2.42578125" style="41" customWidth="1"/>
    <col min="9986" max="9986" width="5.5703125" style="41" customWidth="1"/>
    <col min="9987" max="9987" width="27.85546875" style="41" customWidth="1"/>
    <col min="9988" max="9997" width="12.7109375" style="41" customWidth="1"/>
    <col min="9998" max="10240" width="9.140625" style="41"/>
    <col min="10241" max="10241" width="2.42578125" style="41" customWidth="1"/>
    <col min="10242" max="10242" width="5.5703125" style="41" customWidth="1"/>
    <col min="10243" max="10243" width="27.85546875" style="41" customWidth="1"/>
    <col min="10244" max="10253" width="12.7109375" style="41" customWidth="1"/>
    <col min="10254" max="10496" width="9.140625" style="41"/>
    <col min="10497" max="10497" width="2.42578125" style="41" customWidth="1"/>
    <col min="10498" max="10498" width="5.5703125" style="41" customWidth="1"/>
    <col min="10499" max="10499" width="27.85546875" style="41" customWidth="1"/>
    <col min="10500" max="10509" width="12.7109375" style="41" customWidth="1"/>
    <col min="10510" max="10752" width="9.140625" style="41"/>
    <col min="10753" max="10753" width="2.42578125" style="41" customWidth="1"/>
    <col min="10754" max="10754" width="5.5703125" style="41" customWidth="1"/>
    <col min="10755" max="10755" width="27.85546875" style="41" customWidth="1"/>
    <col min="10756" max="10765" width="12.7109375" style="41" customWidth="1"/>
    <col min="10766" max="11008" width="9.140625" style="41"/>
    <col min="11009" max="11009" width="2.42578125" style="41" customWidth="1"/>
    <col min="11010" max="11010" width="5.5703125" style="41" customWidth="1"/>
    <col min="11011" max="11011" width="27.85546875" style="41" customWidth="1"/>
    <col min="11012" max="11021" width="12.7109375" style="41" customWidth="1"/>
    <col min="11022" max="11264" width="9.140625" style="41"/>
    <col min="11265" max="11265" width="2.42578125" style="41" customWidth="1"/>
    <col min="11266" max="11266" width="5.5703125" style="41" customWidth="1"/>
    <col min="11267" max="11267" width="27.85546875" style="41" customWidth="1"/>
    <col min="11268" max="11277" width="12.7109375" style="41" customWidth="1"/>
    <col min="11278" max="11520" width="9.140625" style="41"/>
    <col min="11521" max="11521" width="2.42578125" style="41" customWidth="1"/>
    <col min="11522" max="11522" width="5.5703125" style="41" customWidth="1"/>
    <col min="11523" max="11523" width="27.85546875" style="41" customWidth="1"/>
    <col min="11524" max="11533" width="12.7109375" style="41" customWidth="1"/>
    <col min="11534" max="11776" width="9.140625" style="41"/>
    <col min="11777" max="11777" width="2.42578125" style="41" customWidth="1"/>
    <col min="11778" max="11778" width="5.5703125" style="41" customWidth="1"/>
    <col min="11779" max="11779" width="27.85546875" style="41" customWidth="1"/>
    <col min="11780" max="11789" width="12.7109375" style="41" customWidth="1"/>
    <col min="11790" max="12032" width="9.140625" style="41"/>
    <col min="12033" max="12033" width="2.42578125" style="41" customWidth="1"/>
    <col min="12034" max="12034" width="5.5703125" style="41" customWidth="1"/>
    <col min="12035" max="12035" width="27.85546875" style="41" customWidth="1"/>
    <col min="12036" max="12045" width="12.7109375" style="41" customWidth="1"/>
    <col min="12046" max="12288" width="9.140625" style="41"/>
    <col min="12289" max="12289" width="2.42578125" style="41" customWidth="1"/>
    <col min="12290" max="12290" width="5.5703125" style="41" customWidth="1"/>
    <col min="12291" max="12291" width="27.85546875" style="41" customWidth="1"/>
    <col min="12292" max="12301" width="12.7109375" style="41" customWidth="1"/>
    <col min="12302" max="12544" width="9.140625" style="41"/>
    <col min="12545" max="12545" width="2.42578125" style="41" customWidth="1"/>
    <col min="12546" max="12546" width="5.5703125" style="41" customWidth="1"/>
    <col min="12547" max="12547" width="27.85546875" style="41" customWidth="1"/>
    <col min="12548" max="12557" width="12.7109375" style="41" customWidth="1"/>
    <col min="12558" max="12800" width="9.140625" style="41"/>
    <col min="12801" max="12801" width="2.42578125" style="41" customWidth="1"/>
    <col min="12802" max="12802" width="5.5703125" style="41" customWidth="1"/>
    <col min="12803" max="12803" width="27.85546875" style="41" customWidth="1"/>
    <col min="12804" max="12813" width="12.7109375" style="41" customWidth="1"/>
    <col min="12814" max="13056" width="9.140625" style="41"/>
    <col min="13057" max="13057" width="2.42578125" style="41" customWidth="1"/>
    <col min="13058" max="13058" width="5.5703125" style="41" customWidth="1"/>
    <col min="13059" max="13059" width="27.85546875" style="41" customWidth="1"/>
    <col min="13060" max="13069" width="12.7109375" style="41" customWidth="1"/>
    <col min="13070" max="13312" width="9.140625" style="41"/>
    <col min="13313" max="13313" width="2.42578125" style="41" customWidth="1"/>
    <col min="13314" max="13314" width="5.5703125" style="41" customWidth="1"/>
    <col min="13315" max="13315" width="27.85546875" style="41" customWidth="1"/>
    <col min="13316" max="13325" width="12.7109375" style="41" customWidth="1"/>
    <col min="13326" max="13568" width="9.140625" style="41"/>
    <col min="13569" max="13569" width="2.42578125" style="41" customWidth="1"/>
    <col min="13570" max="13570" width="5.5703125" style="41" customWidth="1"/>
    <col min="13571" max="13571" width="27.85546875" style="41" customWidth="1"/>
    <col min="13572" max="13581" width="12.7109375" style="41" customWidth="1"/>
    <col min="13582" max="13824" width="9.140625" style="41"/>
    <col min="13825" max="13825" width="2.42578125" style="41" customWidth="1"/>
    <col min="13826" max="13826" width="5.5703125" style="41" customWidth="1"/>
    <col min="13827" max="13827" width="27.85546875" style="41" customWidth="1"/>
    <col min="13828" max="13837" width="12.7109375" style="41" customWidth="1"/>
    <col min="13838" max="14080" width="9.140625" style="41"/>
    <col min="14081" max="14081" width="2.42578125" style="41" customWidth="1"/>
    <col min="14082" max="14082" width="5.5703125" style="41" customWidth="1"/>
    <col min="14083" max="14083" width="27.85546875" style="41" customWidth="1"/>
    <col min="14084" max="14093" width="12.7109375" style="41" customWidth="1"/>
    <col min="14094" max="14336" width="9.140625" style="41"/>
    <col min="14337" max="14337" width="2.42578125" style="41" customWidth="1"/>
    <col min="14338" max="14338" width="5.5703125" style="41" customWidth="1"/>
    <col min="14339" max="14339" width="27.85546875" style="41" customWidth="1"/>
    <col min="14340" max="14349" width="12.7109375" style="41" customWidth="1"/>
    <col min="14350" max="14592" width="9.140625" style="41"/>
    <col min="14593" max="14593" width="2.42578125" style="41" customWidth="1"/>
    <col min="14594" max="14594" width="5.5703125" style="41" customWidth="1"/>
    <col min="14595" max="14595" width="27.85546875" style="41" customWidth="1"/>
    <col min="14596" max="14605" width="12.7109375" style="41" customWidth="1"/>
    <col min="14606" max="14848" width="9.140625" style="41"/>
    <col min="14849" max="14849" width="2.42578125" style="41" customWidth="1"/>
    <col min="14850" max="14850" width="5.5703125" style="41" customWidth="1"/>
    <col min="14851" max="14851" width="27.85546875" style="41" customWidth="1"/>
    <col min="14852" max="14861" width="12.7109375" style="41" customWidth="1"/>
    <col min="14862" max="15104" width="9.140625" style="41"/>
    <col min="15105" max="15105" width="2.42578125" style="41" customWidth="1"/>
    <col min="15106" max="15106" width="5.5703125" style="41" customWidth="1"/>
    <col min="15107" max="15107" width="27.85546875" style="41" customWidth="1"/>
    <col min="15108" max="15117" width="12.7109375" style="41" customWidth="1"/>
    <col min="15118" max="15360" width="9.140625" style="41"/>
    <col min="15361" max="15361" width="2.42578125" style="41" customWidth="1"/>
    <col min="15362" max="15362" width="5.5703125" style="41" customWidth="1"/>
    <col min="15363" max="15363" width="27.85546875" style="41" customWidth="1"/>
    <col min="15364" max="15373" width="12.7109375" style="41" customWidth="1"/>
    <col min="15374" max="15616" width="9.140625" style="41"/>
    <col min="15617" max="15617" width="2.42578125" style="41" customWidth="1"/>
    <col min="15618" max="15618" width="5.5703125" style="41" customWidth="1"/>
    <col min="15619" max="15619" width="27.85546875" style="41" customWidth="1"/>
    <col min="15620" max="15629" width="12.7109375" style="41" customWidth="1"/>
    <col min="15630" max="15872" width="9.140625" style="41"/>
    <col min="15873" max="15873" width="2.42578125" style="41" customWidth="1"/>
    <col min="15874" max="15874" width="5.5703125" style="41" customWidth="1"/>
    <col min="15875" max="15875" width="27.85546875" style="41" customWidth="1"/>
    <col min="15876" max="15885" width="12.7109375" style="41" customWidth="1"/>
    <col min="15886" max="16128" width="9.140625" style="41"/>
    <col min="16129" max="16129" width="2.42578125" style="41" customWidth="1"/>
    <col min="16130" max="16130" width="5.5703125" style="41" customWidth="1"/>
    <col min="16131" max="16131" width="27.85546875" style="41" customWidth="1"/>
    <col min="16132" max="16141" width="12.7109375" style="41" customWidth="1"/>
    <col min="16142" max="16384" width="9.140625" style="41"/>
  </cols>
  <sheetData>
    <row r="1" spans="2:18" x14ac:dyDescent="0.2">
      <c r="B1" s="38"/>
      <c r="C1" s="38"/>
      <c r="D1" s="38"/>
      <c r="E1" s="38"/>
      <c r="F1" s="38"/>
      <c r="G1" s="38"/>
      <c r="H1" s="38"/>
      <c r="I1" s="38"/>
      <c r="J1" s="38"/>
      <c r="K1" s="38"/>
      <c r="L1" s="64" t="s">
        <v>187</v>
      </c>
      <c r="M1" s="64"/>
    </row>
    <row r="2" spans="2:18" ht="23.25" customHeight="1" x14ac:dyDescent="0.2">
      <c r="B2" s="65" t="s">
        <v>188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2:18" ht="13.5" customHeight="1" x14ac:dyDescent="0.2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2:18" ht="27.95" customHeight="1" x14ac:dyDescent="0.2">
      <c r="B4" s="30" t="s">
        <v>94</v>
      </c>
      <c r="C4" s="30" t="s">
        <v>0</v>
      </c>
      <c r="D4" s="31" t="s">
        <v>97</v>
      </c>
      <c r="E4" s="30" t="s">
        <v>189</v>
      </c>
      <c r="F4" s="30"/>
      <c r="G4" s="30"/>
      <c r="H4" s="30"/>
      <c r="I4" s="30"/>
      <c r="J4" s="30"/>
      <c r="K4" s="30"/>
      <c r="L4" s="30"/>
      <c r="M4" s="30"/>
    </row>
    <row r="5" spans="2:18" ht="27.95" customHeight="1" x14ac:dyDescent="0.2">
      <c r="B5" s="32"/>
      <c r="C5" s="31"/>
      <c r="D5" s="31"/>
      <c r="E5" s="30" t="s">
        <v>110</v>
      </c>
      <c r="F5" s="30"/>
      <c r="G5" s="30"/>
      <c r="H5" s="30"/>
      <c r="I5" s="128" t="s">
        <v>190</v>
      </c>
      <c r="J5" s="128"/>
      <c r="K5" s="128"/>
      <c r="L5" s="128"/>
      <c r="M5" s="128"/>
    </row>
    <row r="6" spans="2:18" ht="53.25" customHeight="1" x14ac:dyDescent="0.2">
      <c r="B6" s="32"/>
      <c r="C6" s="31"/>
      <c r="D6" s="31"/>
      <c r="E6" s="21" t="s">
        <v>112</v>
      </c>
      <c r="F6" s="23" t="s">
        <v>113</v>
      </c>
      <c r="G6" s="21" t="s">
        <v>114</v>
      </c>
      <c r="H6" s="21" t="s">
        <v>115</v>
      </c>
      <c r="I6" s="21" t="s">
        <v>116</v>
      </c>
      <c r="J6" s="23" t="s">
        <v>191</v>
      </c>
      <c r="K6" s="21" t="s">
        <v>118</v>
      </c>
      <c r="L6" s="21" t="s">
        <v>192</v>
      </c>
      <c r="M6" s="21" t="s">
        <v>193</v>
      </c>
    </row>
    <row r="7" spans="2:18" ht="27.95" customHeight="1" x14ac:dyDescent="0.2">
      <c r="B7" s="30" t="s">
        <v>21</v>
      </c>
      <c r="C7" s="34"/>
      <c r="D7" s="14">
        <f>SUM(D8:D21)</f>
        <v>2645</v>
      </c>
      <c r="E7" s="14">
        <f t="shared" ref="E7:M7" si="0">E8+E9+E10+E11+E12+E13+E14+E15+E16+E17+E18+E19+E20+E21</f>
        <v>773</v>
      </c>
      <c r="F7" s="14">
        <f t="shared" si="0"/>
        <v>872</v>
      </c>
      <c r="G7" s="14">
        <f t="shared" si="0"/>
        <v>611</v>
      </c>
      <c r="H7" s="14">
        <f t="shared" si="0"/>
        <v>389</v>
      </c>
      <c r="I7" s="14">
        <f t="shared" si="0"/>
        <v>488</v>
      </c>
      <c r="J7" s="14">
        <f t="shared" si="0"/>
        <v>835</v>
      </c>
      <c r="K7" s="14">
        <f t="shared" si="0"/>
        <v>488</v>
      </c>
      <c r="L7" s="14">
        <f t="shared" si="0"/>
        <v>435</v>
      </c>
      <c r="M7" s="14">
        <f t="shared" si="0"/>
        <v>399</v>
      </c>
      <c r="N7" s="83"/>
      <c r="O7" s="83"/>
      <c r="P7" s="83"/>
    </row>
    <row r="8" spans="2:18" ht="27.95" customHeight="1" x14ac:dyDescent="0.2">
      <c r="B8" s="20">
        <v>1</v>
      </c>
      <c r="C8" s="18" t="s">
        <v>25</v>
      </c>
      <c r="D8" s="14">
        <f>E8+F8+G8+H8</f>
        <v>133</v>
      </c>
      <c r="E8" s="71">
        <v>32</v>
      </c>
      <c r="F8" s="71">
        <v>46</v>
      </c>
      <c r="G8" s="71">
        <v>36</v>
      </c>
      <c r="H8" s="71">
        <v>19</v>
      </c>
      <c r="I8" s="71">
        <v>40</v>
      </c>
      <c r="J8" s="71">
        <v>39</v>
      </c>
      <c r="K8" s="71">
        <v>31</v>
      </c>
      <c r="L8" s="71">
        <v>10</v>
      </c>
      <c r="M8" s="71">
        <v>13</v>
      </c>
      <c r="O8" s="83"/>
      <c r="P8" s="83"/>
    </row>
    <row r="9" spans="2:18" ht="27.95" customHeight="1" x14ac:dyDescent="0.2">
      <c r="B9" s="17">
        <v>2</v>
      </c>
      <c r="C9" s="18" t="s">
        <v>26</v>
      </c>
      <c r="D9" s="14">
        <f t="shared" ref="D9:D21" si="1">E9+F9+G9+H9</f>
        <v>79</v>
      </c>
      <c r="E9" s="71">
        <v>33</v>
      </c>
      <c r="F9" s="71">
        <v>28</v>
      </c>
      <c r="G9" s="71">
        <v>13</v>
      </c>
      <c r="H9" s="71">
        <v>5</v>
      </c>
      <c r="I9" s="71">
        <v>27</v>
      </c>
      <c r="J9" s="71">
        <v>23</v>
      </c>
      <c r="K9" s="71">
        <v>16</v>
      </c>
      <c r="L9" s="71">
        <v>8</v>
      </c>
      <c r="M9" s="71">
        <v>5</v>
      </c>
      <c r="O9" s="83"/>
      <c r="P9" s="83"/>
    </row>
    <row r="10" spans="2:18" ht="27.95" customHeight="1" x14ac:dyDescent="0.2">
      <c r="B10" s="19">
        <v>3</v>
      </c>
      <c r="C10" s="18" t="s">
        <v>27</v>
      </c>
      <c r="D10" s="14">
        <f t="shared" si="1"/>
        <v>228</v>
      </c>
      <c r="E10" s="71">
        <v>78</v>
      </c>
      <c r="F10" s="71">
        <v>77</v>
      </c>
      <c r="G10" s="71">
        <v>42</v>
      </c>
      <c r="H10" s="71">
        <v>31</v>
      </c>
      <c r="I10" s="71">
        <v>31</v>
      </c>
      <c r="J10" s="71">
        <v>79</v>
      </c>
      <c r="K10" s="71">
        <v>46</v>
      </c>
      <c r="L10" s="71">
        <v>40</v>
      </c>
      <c r="M10" s="71">
        <v>32</v>
      </c>
      <c r="O10" s="83"/>
      <c r="P10" s="83"/>
      <c r="R10" s="55"/>
    </row>
    <row r="11" spans="2:18" ht="27.95" customHeight="1" x14ac:dyDescent="0.2">
      <c r="B11" s="19">
        <v>4</v>
      </c>
      <c r="C11" s="18" t="s">
        <v>28</v>
      </c>
      <c r="D11" s="14">
        <f t="shared" si="1"/>
        <v>308</v>
      </c>
      <c r="E11" s="71">
        <v>99</v>
      </c>
      <c r="F11" s="71">
        <v>78</v>
      </c>
      <c r="G11" s="71">
        <v>74</v>
      </c>
      <c r="H11" s="71">
        <v>57</v>
      </c>
      <c r="I11" s="71">
        <v>41</v>
      </c>
      <c r="J11" s="71">
        <v>116</v>
      </c>
      <c r="K11" s="71">
        <v>44</v>
      </c>
      <c r="L11" s="71">
        <v>60</v>
      </c>
      <c r="M11" s="71">
        <v>47</v>
      </c>
      <c r="O11" s="83"/>
      <c r="P11" s="83"/>
    </row>
    <row r="12" spans="2:18" ht="27.95" customHeight="1" x14ac:dyDescent="0.2">
      <c r="B12" s="20">
        <v>5</v>
      </c>
      <c r="C12" s="18" t="s">
        <v>29</v>
      </c>
      <c r="D12" s="14">
        <f t="shared" si="1"/>
        <v>188</v>
      </c>
      <c r="E12" s="71">
        <v>59</v>
      </c>
      <c r="F12" s="71">
        <v>73</v>
      </c>
      <c r="G12" s="71">
        <v>35</v>
      </c>
      <c r="H12" s="71">
        <v>21</v>
      </c>
      <c r="I12" s="71">
        <v>37</v>
      </c>
      <c r="J12" s="71">
        <v>56</v>
      </c>
      <c r="K12" s="71">
        <v>41</v>
      </c>
      <c r="L12" s="71">
        <v>33</v>
      </c>
      <c r="M12" s="71">
        <v>21</v>
      </c>
      <c r="O12" s="83"/>
      <c r="P12" s="83"/>
    </row>
    <row r="13" spans="2:18" ht="27.95" customHeight="1" x14ac:dyDescent="0.2">
      <c r="B13" s="17">
        <v>6</v>
      </c>
      <c r="C13" s="18" t="s">
        <v>30</v>
      </c>
      <c r="D13" s="14">
        <f t="shared" si="1"/>
        <v>37</v>
      </c>
      <c r="E13" s="71">
        <v>10</v>
      </c>
      <c r="F13" s="71">
        <v>10</v>
      </c>
      <c r="G13" s="71">
        <v>8</v>
      </c>
      <c r="H13" s="71">
        <v>9</v>
      </c>
      <c r="I13" s="71">
        <v>8</v>
      </c>
      <c r="J13" s="71">
        <v>10</v>
      </c>
      <c r="K13" s="71">
        <v>5</v>
      </c>
      <c r="L13" s="71">
        <v>7</v>
      </c>
      <c r="M13" s="71">
        <v>7</v>
      </c>
      <c r="O13" s="83"/>
      <c r="P13" s="83"/>
    </row>
    <row r="14" spans="2:18" ht="27.95" customHeight="1" x14ac:dyDescent="0.2">
      <c r="B14" s="19">
        <v>7</v>
      </c>
      <c r="C14" s="18" t="s">
        <v>31</v>
      </c>
      <c r="D14" s="14">
        <f t="shared" si="1"/>
        <v>393</v>
      </c>
      <c r="E14" s="71">
        <v>94</v>
      </c>
      <c r="F14" s="71">
        <v>102</v>
      </c>
      <c r="G14" s="71">
        <v>114</v>
      </c>
      <c r="H14" s="71">
        <v>83</v>
      </c>
      <c r="I14" s="71">
        <v>42</v>
      </c>
      <c r="J14" s="71">
        <v>82</v>
      </c>
      <c r="K14" s="71">
        <v>59</v>
      </c>
      <c r="L14" s="71">
        <v>117</v>
      </c>
      <c r="M14" s="71">
        <v>93</v>
      </c>
      <c r="O14" s="83"/>
      <c r="P14" s="83"/>
    </row>
    <row r="15" spans="2:18" ht="27.95" customHeight="1" x14ac:dyDescent="0.2">
      <c r="B15" s="19">
        <v>8</v>
      </c>
      <c r="C15" s="18" t="s">
        <v>32</v>
      </c>
      <c r="D15" s="14">
        <f t="shared" si="1"/>
        <v>123</v>
      </c>
      <c r="E15" s="71">
        <v>31</v>
      </c>
      <c r="F15" s="71">
        <v>39</v>
      </c>
      <c r="G15" s="71">
        <v>30</v>
      </c>
      <c r="H15" s="71">
        <v>23</v>
      </c>
      <c r="I15" s="71">
        <v>17</v>
      </c>
      <c r="J15" s="71">
        <v>44</v>
      </c>
      <c r="K15" s="71">
        <v>23</v>
      </c>
      <c r="L15" s="71">
        <v>26</v>
      </c>
      <c r="M15" s="71">
        <v>13</v>
      </c>
      <c r="O15" s="83"/>
      <c r="P15" s="83"/>
    </row>
    <row r="16" spans="2:18" ht="27.95" customHeight="1" x14ac:dyDescent="0.2">
      <c r="B16" s="20">
        <v>9</v>
      </c>
      <c r="C16" s="18" t="s">
        <v>33</v>
      </c>
      <c r="D16" s="14">
        <f t="shared" si="1"/>
        <v>213</v>
      </c>
      <c r="E16" s="71">
        <v>58</v>
      </c>
      <c r="F16" s="71">
        <v>63</v>
      </c>
      <c r="G16" s="71">
        <v>60</v>
      </c>
      <c r="H16" s="71">
        <v>32</v>
      </c>
      <c r="I16" s="71">
        <v>19</v>
      </c>
      <c r="J16" s="71">
        <v>54</v>
      </c>
      <c r="K16" s="71">
        <v>24</v>
      </c>
      <c r="L16" s="71">
        <v>39</v>
      </c>
      <c r="M16" s="71">
        <v>77</v>
      </c>
      <c r="O16" s="83"/>
      <c r="P16" s="83"/>
    </row>
    <row r="17" spans="2:16" ht="27.95" customHeight="1" x14ac:dyDescent="0.2">
      <c r="B17" s="17">
        <v>10</v>
      </c>
      <c r="C17" s="18" t="s">
        <v>34</v>
      </c>
      <c r="D17" s="14">
        <f t="shared" si="1"/>
        <v>69</v>
      </c>
      <c r="E17" s="71">
        <v>32</v>
      </c>
      <c r="F17" s="71">
        <v>25</v>
      </c>
      <c r="G17" s="71">
        <v>7</v>
      </c>
      <c r="H17" s="71">
        <v>5</v>
      </c>
      <c r="I17" s="71">
        <v>7</v>
      </c>
      <c r="J17" s="71">
        <v>25</v>
      </c>
      <c r="K17" s="71">
        <v>22</v>
      </c>
      <c r="L17" s="71">
        <v>12</v>
      </c>
      <c r="M17" s="71">
        <v>3</v>
      </c>
      <c r="O17" s="83"/>
      <c r="P17" s="83"/>
    </row>
    <row r="18" spans="2:16" ht="27.95" customHeight="1" x14ac:dyDescent="0.2">
      <c r="B18" s="19">
        <v>11</v>
      </c>
      <c r="C18" s="18" t="s">
        <v>35</v>
      </c>
      <c r="D18" s="14">
        <f t="shared" si="1"/>
        <v>259</v>
      </c>
      <c r="E18" s="71">
        <v>57</v>
      </c>
      <c r="F18" s="71">
        <v>103</v>
      </c>
      <c r="G18" s="71">
        <v>57</v>
      </c>
      <c r="H18" s="71">
        <v>42</v>
      </c>
      <c r="I18" s="71">
        <v>70</v>
      </c>
      <c r="J18" s="71">
        <v>90</v>
      </c>
      <c r="K18" s="71">
        <v>48</v>
      </c>
      <c r="L18" s="71">
        <v>21</v>
      </c>
      <c r="M18" s="71">
        <v>30</v>
      </c>
      <c r="O18" s="83"/>
      <c r="P18" s="83"/>
    </row>
    <row r="19" spans="2:16" ht="27.95" customHeight="1" x14ac:dyDescent="0.2">
      <c r="B19" s="19">
        <v>12</v>
      </c>
      <c r="C19" s="18" t="s">
        <v>36</v>
      </c>
      <c r="D19" s="14">
        <f t="shared" si="1"/>
        <v>141</v>
      </c>
      <c r="E19" s="71">
        <v>46</v>
      </c>
      <c r="F19" s="71">
        <v>58</v>
      </c>
      <c r="G19" s="71">
        <v>26</v>
      </c>
      <c r="H19" s="71">
        <v>11</v>
      </c>
      <c r="I19" s="71">
        <v>45</v>
      </c>
      <c r="J19" s="71">
        <v>43</v>
      </c>
      <c r="K19" s="71">
        <v>21</v>
      </c>
      <c r="L19" s="71">
        <v>18</v>
      </c>
      <c r="M19" s="71">
        <v>14</v>
      </c>
      <c r="O19" s="83"/>
      <c r="P19" s="83"/>
    </row>
    <row r="20" spans="2:16" ht="27.95" customHeight="1" x14ac:dyDescent="0.2">
      <c r="B20" s="20">
        <v>13</v>
      </c>
      <c r="C20" s="18" t="s">
        <v>37</v>
      </c>
      <c r="D20" s="14">
        <f t="shared" si="1"/>
        <v>186</v>
      </c>
      <c r="E20" s="71">
        <v>54</v>
      </c>
      <c r="F20" s="71">
        <v>67</v>
      </c>
      <c r="G20" s="71">
        <v>46</v>
      </c>
      <c r="H20" s="71">
        <v>19</v>
      </c>
      <c r="I20" s="71">
        <v>36</v>
      </c>
      <c r="J20" s="71">
        <v>70</v>
      </c>
      <c r="K20" s="71">
        <v>51</v>
      </c>
      <c r="L20" s="71">
        <v>17</v>
      </c>
      <c r="M20" s="71">
        <v>12</v>
      </c>
      <c r="O20" s="83"/>
      <c r="P20" s="83"/>
    </row>
    <row r="21" spans="2:16" ht="27.95" customHeight="1" x14ac:dyDescent="0.2">
      <c r="B21" s="17">
        <v>14</v>
      </c>
      <c r="C21" s="18" t="s">
        <v>38</v>
      </c>
      <c r="D21" s="14">
        <f t="shared" si="1"/>
        <v>288</v>
      </c>
      <c r="E21" s="71">
        <v>90</v>
      </c>
      <c r="F21" s="71">
        <v>103</v>
      </c>
      <c r="G21" s="71">
        <v>63</v>
      </c>
      <c r="H21" s="71">
        <v>32</v>
      </c>
      <c r="I21" s="71">
        <v>68</v>
      </c>
      <c r="J21" s="71">
        <v>104</v>
      </c>
      <c r="K21" s="71">
        <v>57</v>
      </c>
      <c r="L21" s="71">
        <v>27</v>
      </c>
      <c r="M21" s="71">
        <v>32</v>
      </c>
      <c r="O21" s="83"/>
      <c r="P21" s="83"/>
    </row>
    <row r="22" spans="2:16" x14ac:dyDescent="0.2">
      <c r="E22" s="55"/>
      <c r="F22" s="55"/>
      <c r="G22" s="55"/>
      <c r="H22" s="55"/>
      <c r="I22" s="55"/>
      <c r="J22" s="55"/>
      <c r="K22" s="55"/>
      <c r="L22" s="55"/>
      <c r="M22" s="55"/>
    </row>
  </sheetData>
  <mergeCells count="9">
    <mergeCell ref="B7:C7"/>
    <mergeCell ref="L1:M1"/>
    <mergeCell ref="B2:M2"/>
    <mergeCell ref="B4:B6"/>
    <mergeCell ref="C4:C6"/>
    <mergeCell ref="D4:D6"/>
    <mergeCell ref="E4:M4"/>
    <mergeCell ref="E5:H5"/>
    <mergeCell ref="I5:M5"/>
  </mergeCells>
  <pageMargins left="0.59055118110236215" right="0.59055118110236215" top="0.59055118110236215" bottom="0.59055118110236215" header="0.31496062992125984" footer="0.31496062992125984"/>
  <pageSetup paperSize="9" scale="8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E22"/>
  <sheetViews>
    <sheetView view="pageBreakPreview" zoomScale="70" zoomScaleNormal="80" zoomScaleSheetLayoutView="70" workbookViewId="0">
      <selection activeCell="P5" sqref="P5:Q5"/>
    </sheetView>
  </sheetViews>
  <sheetFormatPr defaultRowHeight="15" x14ac:dyDescent="0.25"/>
  <cols>
    <col min="1" max="1" width="1.85546875" customWidth="1"/>
    <col min="2" max="2" width="5.7109375" customWidth="1"/>
    <col min="3" max="3" width="17.42578125" customWidth="1"/>
    <col min="4" max="47" width="9.28515625" customWidth="1"/>
    <col min="257" max="257" width="1.85546875" customWidth="1"/>
    <col min="258" max="258" width="5.7109375" customWidth="1"/>
    <col min="259" max="259" width="17.42578125" customWidth="1"/>
    <col min="260" max="303" width="9.28515625" customWidth="1"/>
    <col min="513" max="513" width="1.85546875" customWidth="1"/>
    <col min="514" max="514" width="5.7109375" customWidth="1"/>
    <col min="515" max="515" width="17.42578125" customWidth="1"/>
    <col min="516" max="559" width="9.28515625" customWidth="1"/>
    <col min="769" max="769" width="1.85546875" customWidth="1"/>
    <col min="770" max="770" width="5.7109375" customWidth="1"/>
    <col min="771" max="771" width="17.42578125" customWidth="1"/>
    <col min="772" max="815" width="9.28515625" customWidth="1"/>
    <col min="1025" max="1025" width="1.85546875" customWidth="1"/>
    <col min="1026" max="1026" width="5.7109375" customWidth="1"/>
    <col min="1027" max="1027" width="17.42578125" customWidth="1"/>
    <col min="1028" max="1071" width="9.28515625" customWidth="1"/>
    <col min="1281" max="1281" width="1.85546875" customWidth="1"/>
    <col min="1282" max="1282" width="5.7109375" customWidth="1"/>
    <col min="1283" max="1283" width="17.42578125" customWidth="1"/>
    <col min="1284" max="1327" width="9.28515625" customWidth="1"/>
    <col min="1537" max="1537" width="1.85546875" customWidth="1"/>
    <col min="1538" max="1538" width="5.7109375" customWidth="1"/>
    <col min="1539" max="1539" width="17.42578125" customWidth="1"/>
    <col min="1540" max="1583" width="9.28515625" customWidth="1"/>
    <col min="1793" max="1793" width="1.85546875" customWidth="1"/>
    <col min="1794" max="1794" width="5.7109375" customWidth="1"/>
    <col min="1795" max="1795" width="17.42578125" customWidth="1"/>
    <col min="1796" max="1839" width="9.28515625" customWidth="1"/>
    <col min="2049" max="2049" width="1.85546875" customWidth="1"/>
    <col min="2050" max="2050" width="5.7109375" customWidth="1"/>
    <col min="2051" max="2051" width="17.42578125" customWidth="1"/>
    <col min="2052" max="2095" width="9.28515625" customWidth="1"/>
    <col min="2305" max="2305" width="1.85546875" customWidth="1"/>
    <col min="2306" max="2306" width="5.7109375" customWidth="1"/>
    <col min="2307" max="2307" width="17.42578125" customWidth="1"/>
    <col min="2308" max="2351" width="9.28515625" customWidth="1"/>
    <col min="2561" max="2561" width="1.85546875" customWidth="1"/>
    <col min="2562" max="2562" width="5.7109375" customWidth="1"/>
    <col min="2563" max="2563" width="17.42578125" customWidth="1"/>
    <col min="2564" max="2607" width="9.28515625" customWidth="1"/>
    <col min="2817" max="2817" width="1.85546875" customWidth="1"/>
    <col min="2818" max="2818" width="5.7109375" customWidth="1"/>
    <col min="2819" max="2819" width="17.42578125" customWidth="1"/>
    <col min="2820" max="2863" width="9.28515625" customWidth="1"/>
    <col min="3073" max="3073" width="1.85546875" customWidth="1"/>
    <col min="3074" max="3074" width="5.7109375" customWidth="1"/>
    <col min="3075" max="3075" width="17.42578125" customWidth="1"/>
    <col min="3076" max="3119" width="9.28515625" customWidth="1"/>
    <col min="3329" max="3329" width="1.85546875" customWidth="1"/>
    <col min="3330" max="3330" width="5.7109375" customWidth="1"/>
    <col min="3331" max="3331" width="17.42578125" customWidth="1"/>
    <col min="3332" max="3375" width="9.28515625" customWidth="1"/>
    <col min="3585" max="3585" width="1.85546875" customWidth="1"/>
    <col min="3586" max="3586" width="5.7109375" customWidth="1"/>
    <col min="3587" max="3587" width="17.42578125" customWidth="1"/>
    <col min="3588" max="3631" width="9.28515625" customWidth="1"/>
    <col min="3841" max="3841" width="1.85546875" customWidth="1"/>
    <col min="3842" max="3842" width="5.7109375" customWidth="1"/>
    <col min="3843" max="3843" width="17.42578125" customWidth="1"/>
    <col min="3844" max="3887" width="9.28515625" customWidth="1"/>
    <col min="4097" max="4097" width="1.85546875" customWidth="1"/>
    <col min="4098" max="4098" width="5.7109375" customWidth="1"/>
    <col min="4099" max="4099" width="17.42578125" customWidth="1"/>
    <col min="4100" max="4143" width="9.28515625" customWidth="1"/>
    <col min="4353" max="4353" width="1.85546875" customWidth="1"/>
    <col min="4354" max="4354" width="5.7109375" customWidth="1"/>
    <col min="4355" max="4355" width="17.42578125" customWidth="1"/>
    <col min="4356" max="4399" width="9.28515625" customWidth="1"/>
    <col min="4609" max="4609" width="1.85546875" customWidth="1"/>
    <col min="4610" max="4610" width="5.7109375" customWidth="1"/>
    <col min="4611" max="4611" width="17.42578125" customWidth="1"/>
    <col min="4612" max="4655" width="9.28515625" customWidth="1"/>
    <col min="4865" max="4865" width="1.85546875" customWidth="1"/>
    <col min="4866" max="4866" width="5.7109375" customWidth="1"/>
    <col min="4867" max="4867" width="17.42578125" customWidth="1"/>
    <col min="4868" max="4911" width="9.28515625" customWidth="1"/>
    <col min="5121" max="5121" width="1.85546875" customWidth="1"/>
    <col min="5122" max="5122" width="5.7109375" customWidth="1"/>
    <col min="5123" max="5123" width="17.42578125" customWidth="1"/>
    <col min="5124" max="5167" width="9.28515625" customWidth="1"/>
    <col min="5377" max="5377" width="1.85546875" customWidth="1"/>
    <col min="5378" max="5378" width="5.7109375" customWidth="1"/>
    <col min="5379" max="5379" width="17.42578125" customWidth="1"/>
    <col min="5380" max="5423" width="9.28515625" customWidth="1"/>
    <col min="5633" max="5633" width="1.85546875" customWidth="1"/>
    <col min="5634" max="5634" width="5.7109375" customWidth="1"/>
    <col min="5635" max="5635" width="17.42578125" customWidth="1"/>
    <col min="5636" max="5679" width="9.28515625" customWidth="1"/>
    <col min="5889" max="5889" width="1.85546875" customWidth="1"/>
    <col min="5890" max="5890" width="5.7109375" customWidth="1"/>
    <col min="5891" max="5891" width="17.42578125" customWidth="1"/>
    <col min="5892" max="5935" width="9.28515625" customWidth="1"/>
    <col min="6145" max="6145" width="1.85546875" customWidth="1"/>
    <col min="6146" max="6146" width="5.7109375" customWidth="1"/>
    <col min="6147" max="6147" width="17.42578125" customWidth="1"/>
    <col min="6148" max="6191" width="9.28515625" customWidth="1"/>
    <col min="6401" max="6401" width="1.85546875" customWidth="1"/>
    <col min="6402" max="6402" width="5.7109375" customWidth="1"/>
    <col min="6403" max="6403" width="17.42578125" customWidth="1"/>
    <col min="6404" max="6447" width="9.28515625" customWidth="1"/>
    <col min="6657" max="6657" width="1.85546875" customWidth="1"/>
    <col min="6658" max="6658" width="5.7109375" customWidth="1"/>
    <col min="6659" max="6659" width="17.42578125" customWidth="1"/>
    <col min="6660" max="6703" width="9.28515625" customWidth="1"/>
    <col min="6913" max="6913" width="1.85546875" customWidth="1"/>
    <col min="6914" max="6914" width="5.7109375" customWidth="1"/>
    <col min="6915" max="6915" width="17.42578125" customWidth="1"/>
    <col min="6916" max="6959" width="9.28515625" customWidth="1"/>
    <col min="7169" max="7169" width="1.85546875" customWidth="1"/>
    <col min="7170" max="7170" width="5.7109375" customWidth="1"/>
    <col min="7171" max="7171" width="17.42578125" customWidth="1"/>
    <col min="7172" max="7215" width="9.28515625" customWidth="1"/>
    <col min="7425" max="7425" width="1.85546875" customWidth="1"/>
    <col min="7426" max="7426" width="5.7109375" customWidth="1"/>
    <col min="7427" max="7427" width="17.42578125" customWidth="1"/>
    <col min="7428" max="7471" width="9.28515625" customWidth="1"/>
    <col min="7681" max="7681" width="1.85546875" customWidth="1"/>
    <col min="7682" max="7682" width="5.7109375" customWidth="1"/>
    <col min="7683" max="7683" width="17.42578125" customWidth="1"/>
    <col min="7684" max="7727" width="9.28515625" customWidth="1"/>
    <col min="7937" max="7937" width="1.85546875" customWidth="1"/>
    <col min="7938" max="7938" width="5.7109375" customWidth="1"/>
    <col min="7939" max="7939" width="17.42578125" customWidth="1"/>
    <col min="7940" max="7983" width="9.28515625" customWidth="1"/>
    <col min="8193" max="8193" width="1.85546875" customWidth="1"/>
    <col min="8194" max="8194" width="5.7109375" customWidth="1"/>
    <col min="8195" max="8195" width="17.42578125" customWidth="1"/>
    <col min="8196" max="8239" width="9.28515625" customWidth="1"/>
    <col min="8449" max="8449" width="1.85546875" customWidth="1"/>
    <col min="8450" max="8450" width="5.7109375" customWidth="1"/>
    <col min="8451" max="8451" width="17.42578125" customWidth="1"/>
    <col min="8452" max="8495" width="9.28515625" customWidth="1"/>
    <col min="8705" max="8705" width="1.85546875" customWidth="1"/>
    <col min="8706" max="8706" width="5.7109375" customWidth="1"/>
    <col min="8707" max="8707" width="17.42578125" customWidth="1"/>
    <col min="8708" max="8751" width="9.28515625" customWidth="1"/>
    <col min="8961" max="8961" width="1.85546875" customWidth="1"/>
    <col min="8962" max="8962" width="5.7109375" customWidth="1"/>
    <col min="8963" max="8963" width="17.42578125" customWidth="1"/>
    <col min="8964" max="9007" width="9.28515625" customWidth="1"/>
    <col min="9217" max="9217" width="1.85546875" customWidth="1"/>
    <col min="9218" max="9218" width="5.7109375" customWidth="1"/>
    <col min="9219" max="9219" width="17.42578125" customWidth="1"/>
    <col min="9220" max="9263" width="9.28515625" customWidth="1"/>
    <col min="9473" max="9473" width="1.85546875" customWidth="1"/>
    <col min="9474" max="9474" width="5.7109375" customWidth="1"/>
    <col min="9475" max="9475" width="17.42578125" customWidth="1"/>
    <col min="9476" max="9519" width="9.28515625" customWidth="1"/>
    <col min="9729" max="9729" width="1.85546875" customWidth="1"/>
    <col min="9730" max="9730" width="5.7109375" customWidth="1"/>
    <col min="9731" max="9731" width="17.42578125" customWidth="1"/>
    <col min="9732" max="9775" width="9.28515625" customWidth="1"/>
    <col min="9985" max="9985" width="1.85546875" customWidth="1"/>
    <col min="9986" max="9986" width="5.7109375" customWidth="1"/>
    <col min="9987" max="9987" width="17.42578125" customWidth="1"/>
    <col min="9988" max="10031" width="9.28515625" customWidth="1"/>
    <col min="10241" max="10241" width="1.85546875" customWidth="1"/>
    <col min="10242" max="10242" width="5.7109375" customWidth="1"/>
    <col min="10243" max="10243" width="17.42578125" customWidth="1"/>
    <col min="10244" max="10287" width="9.28515625" customWidth="1"/>
    <col min="10497" max="10497" width="1.85546875" customWidth="1"/>
    <col min="10498" max="10498" width="5.7109375" customWidth="1"/>
    <col min="10499" max="10499" width="17.42578125" customWidth="1"/>
    <col min="10500" max="10543" width="9.28515625" customWidth="1"/>
    <col min="10753" max="10753" width="1.85546875" customWidth="1"/>
    <col min="10754" max="10754" width="5.7109375" customWidth="1"/>
    <col min="10755" max="10755" width="17.42578125" customWidth="1"/>
    <col min="10756" max="10799" width="9.28515625" customWidth="1"/>
    <col min="11009" max="11009" width="1.85546875" customWidth="1"/>
    <col min="11010" max="11010" width="5.7109375" customWidth="1"/>
    <col min="11011" max="11011" width="17.42578125" customWidth="1"/>
    <col min="11012" max="11055" width="9.28515625" customWidth="1"/>
    <col min="11265" max="11265" width="1.85546875" customWidth="1"/>
    <col min="11266" max="11266" width="5.7109375" customWidth="1"/>
    <col min="11267" max="11267" width="17.42578125" customWidth="1"/>
    <col min="11268" max="11311" width="9.28515625" customWidth="1"/>
    <col min="11521" max="11521" width="1.85546875" customWidth="1"/>
    <col min="11522" max="11522" width="5.7109375" customWidth="1"/>
    <col min="11523" max="11523" width="17.42578125" customWidth="1"/>
    <col min="11524" max="11567" width="9.28515625" customWidth="1"/>
    <col min="11777" max="11777" width="1.85546875" customWidth="1"/>
    <col min="11778" max="11778" width="5.7109375" customWidth="1"/>
    <col min="11779" max="11779" width="17.42578125" customWidth="1"/>
    <col min="11780" max="11823" width="9.28515625" customWidth="1"/>
    <col min="12033" max="12033" width="1.85546875" customWidth="1"/>
    <col min="12034" max="12034" width="5.7109375" customWidth="1"/>
    <col min="12035" max="12035" width="17.42578125" customWidth="1"/>
    <col min="12036" max="12079" width="9.28515625" customWidth="1"/>
    <col min="12289" max="12289" width="1.85546875" customWidth="1"/>
    <col min="12290" max="12290" width="5.7109375" customWidth="1"/>
    <col min="12291" max="12291" width="17.42578125" customWidth="1"/>
    <col min="12292" max="12335" width="9.28515625" customWidth="1"/>
    <col min="12545" max="12545" width="1.85546875" customWidth="1"/>
    <col min="12546" max="12546" width="5.7109375" customWidth="1"/>
    <col min="12547" max="12547" width="17.42578125" customWidth="1"/>
    <col min="12548" max="12591" width="9.28515625" customWidth="1"/>
    <col min="12801" max="12801" width="1.85546875" customWidth="1"/>
    <col min="12802" max="12802" width="5.7109375" customWidth="1"/>
    <col min="12803" max="12803" width="17.42578125" customWidth="1"/>
    <col min="12804" max="12847" width="9.28515625" customWidth="1"/>
    <col min="13057" max="13057" width="1.85546875" customWidth="1"/>
    <col min="13058" max="13058" width="5.7109375" customWidth="1"/>
    <col min="13059" max="13059" width="17.42578125" customWidth="1"/>
    <col min="13060" max="13103" width="9.28515625" customWidth="1"/>
    <col min="13313" max="13313" width="1.85546875" customWidth="1"/>
    <col min="13314" max="13314" width="5.7109375" customWidth="1"/>
    <col min="13315" max="13315" width="17.42578125" customWidth="1"/>
    <col min="13316" max="13359" width="9.28515625" customWidth="1"/>
    <col min="13569" max="13569" width="1.85546875" customWidth="1"/>
    <col min="13570" max="13570" width="5.7109375" customWidth="1"/>
    <col min="13571" max="13571" width="17.42578125" customWidth="1"/>
    <col min="13572" max="13615" width="9.28515625" customWidth="1"/>
    <col min="13825" max="13825" width="1.85546875" customWidth="1"/>
    <col min="13826" max="13826" width="5.7109375" customWidth="1"/>
    <col min="13827" max="13827" width="17.42578125" customWidth="1"/>
    <col min="13828" max="13871" width="9.28515625" customWidth="1"/>
    <col min="14081" max="14081" width="1.85546875" customWidth="1"/>
    <col min="14082" max="14082" width="5.7109375" customWidth="1"/>
    <col min="14083" max="14083" width="17.42578125" customWidth="1"/>
    <col min="14084" max="14127" width="9.28515625" customWidth="1"/>
    <col min="14337" max="14337" width="1.85546875" customWidth="1"/>
    <col min="14338" max="14338" width="5.7109375" customWidth="1"/>
    <col min="14339" max="14339" width="17.42578125" customWidth="1"/>
    <col min="14340" max="14383" width="9.28515625" customWidth="1"/>
    <col min="14593" max="14593" width="1.85546875" customWidth="1"/>
    <col min="14594" max="14594" width="5.7109375" customWidth="1"/>
    <col min="14595" max="14595" width="17.42578125" customWidth="1"/>
    <col min="14596" max="14639" width="9.28515625" customWidth="1"/>
    <col min="14849" max="14849" width="1.85546875" customWidth="1"/>
    <col min="14850" max="14850" width="5.7109375" customWidth="1"/>
    <col min="14851" max="14851" width="17.42578125" customWidth="1"/>
    <col min="14852" max="14895" width="9.28515625" customWidth="1"/>
    <col min="15105" max="15105" width="1.85546875" customWidth="1"/>
    <col min="15106" max="15106" width="5.7109375" customWidth="1"/>
    <col min="15107" max="15107" width="17.42578125" customWidth="1"/>
    <col min="15108" max="15151" width="9.28515625" customWidth="1"/>
    <col min="15361" max="15361" width="1.85546875" customWidth="1"/>
    <col min="15362" max="15362" width="5.7109375" customWidth="1"/>
    <col min="15363" max="15363" width="17.42578125" customWidth="1"/>
    <col min="15364" max="15407" width="9.28515625" customWidth="1"/>
    <col min="15617" max="15617" width="1.85546875" customWidth="1"/>
    <col min="15618" max="15618" width="5.7109375" customWidth="1"/>
    <col min="15619" max="15619" width="17.42578125" customWidth="1"/>
    <col min="15620" max="15663" width="9.28515625" customWidth="1"/>
    <col min="15873" max="15873" width="1.85546875" customWidth="1"/>
    <col min="15874" max="15874" width="5.7109375" customWidth="1"/>
    <col min="15875" max="15875" width="17.42578125" customWidth="1"/>
    <col min="15876" max="15919" width="9.28515625" customWidth="1"/>
    <col min="16129" max="16129" width="1.85546875" customWidth="1"/>
    <col min="16130" max="16130" width="5.7109375" customWidth="1"/>
    <col min="16131" max="16131" width="17.42578125" customWidth="1"/>
    <col min="16132" max="16175" width="9.28515625" customWidth="1"/>
  </cols>
  <sheetData>
    <row r="1" spans="2:57" x14ac:dyDescent="0.2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86" t="s">
        <v>194</v>
      </c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</row>
    <row r="2" spans="2:57" ht="36" customHeight="1" x14ac:dyDescent="0.25">
      <c r="B2" s="157" t="s">
        <v>195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</row>
    <row r="3" spans="2:57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</row>
    <row r="4" spans="2:57" ht="24.75" customHeight="1" x14ac:dyDescent="0.25">
      <c r="B4" s="30" t="s">
        <v>94</v>
      </c>
      <c r="C4" s="30" t="s">
        <v>0</v>
      </c>
      <c r="D4" s="30" t="s">
        <v>196</v>
      </c>
      <c r="E4" s="31"/>
      <c r="F4" s="31" t="s">
        <v>132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2:57" s="158" customFormat="1" ht="74.25" customHeight="1" x14ac:dyDescent="0.2">
      <c r="B5" s="31"/>
      <c r="C5" s="31"/>
      <c r="D5" s="31"/>
      <c r="E5" s="31"/>
      <c r="F5" s="30" t="s">
        <v>137</v>
      </c>
      <c r="G5" s="30"/>
      <c r="H5" s="30" t="s">
        <v>197</v>
      </c>
      <c r="I5" s="30"/>
      <c r="J5" s="30" t="s">
        <v>198</v>
      </c>
      <c r="K5" s="30"/>
      <c r="L5" s="30" t="s">
        <v>199</v>
      </c>
      <c r="M5" s="30"/>
      <c r="N5" s="30" t="s">
        <v>141</v>
      </c>
      <c r="O5" s="30"/>
      <c r="P5" s="30" t="s">
        <v>200</v>
      </c>
      <c r="Q5" s="30"/>
      <c r="R5" s="30" t="s">
        <v>134</v>
      </c>
      <c r="S5" s="30"/>
      <c r="T5" s="66" t="s">
        <v>201</v>
      </c>
      <c r="U5" s="109"/>
      <c r="V5" s="30" t="s">
        <v>202</v>
      </c>
      <c r="W5" s="30"/>
      <c r="X5" s="31" t="s">
        <v>203</v>
      </c>
      <c r="Y5" s="31"/>
      <c r="Z5" s="31" t="s">
        <v>204</v>
      </c>
      <c r="AA5" s="31"/>
      <c r="AB5" s="31" t="s">
        <v>145</v>
      </c>
      <c r="AC5" s="31"/>
      <c r="AD5" s="30" t="s">
        <v>205</v>
      </c>
      <c r="AE5" s="30"/>
      <c r="AF5" s="30" t="s">
        <v>206</v>
      </c>
      <c r="AG5" s="30"/>
      <c r="AH5" s="31" t="s">
        <v>207</v>
      </c>
      <c r="AI5" s="31"/>
      <c r="AJ5" s="30" t="s">
        <v>208</v>
      </c>
      <c r="AK5" s="30"/>
      <c r="AL5" s="30" t="s">
        <v>209</v>
      </c>
      <c r="AM5" s="30"/>
      <c r="AN5" s="31" t="s">
        <v>210</v>
      </c>
      <c r="AO5" s="31"/>
      <c r="AP5" s="31" t="s">
        <v>211</v>
      </c>
      <c r="AQ5" s="31"/>
      <c r="AR5" s="31" t="s">
        <v>212</v>
      </c>
      <c r="AS5" s="31"/>
      <c r="AT5" s="31" t="s">
        <v>213</v>
      </c>
      <c r="AU5" s="31"/>
      <c r="AV5" s="31" t="s">
        <v>214</v>
      </c>
      <c r="AW5" s="31"/>
      <c r="AX5" s="31" t="s">
        <v>215</v>
      </c>
      <c r="AY5" s="31"/>
      <c r="AZ5" s="107" t="s">
        <v>216</v>
      </c>
      <c r="BA5" s="108"/>
      <c r="BB5" s="31" t="s">
        <v>217</v>
      </c>
      <c r="BC5" s="31"/>
      <c r="BD5" s="31" t="s">
        <v>218</v>
      </c>
      <c r="BE5" s="31"/>
    </row>
    <row r="6" spans="2:57" ht="81.75" customHeight="1" x14ac:dyDescent="0.25">
      <c r="B6" s="31"/>
      <c r="C6" s="31"/>
      <c r="D6" s="134" t="s">
        <v>219</v>
      </c>
      <c r="E6" s="134" t="s">
        <v>220</v>
      </c>
      <c r="F6" s="134" t="s">
        <v>180</v>
      </c>
      <c r="G6" s="134" t="s">
        <v>147</v>
      </c>
      <c r="H6" s="134" t="s">
        <v>180</v>
      </c>
      <c r="I6" s="134" t="s">
        <v>147</v>
      </c>
      <c r="J6" s="134" t="s">
        <v>180</v>
      </c>
      <c r="K6" s="134" t="s">
        <v>147</v>
      </c>
      <c r="L6" s="134" t="s">
        <v>180</v>
      </c>
      <c r="M6" s="134" t="s">
        <v>147</v>
      </c>
      <c r="N6" s="134" t="s">
        <v>180</v>
      </c>
      <c r="O6" s="134" t="s">
        <v>147</v>
      </c>
      <c r="P6" s="134" t="s">
        <v>180</v>
      </c>
      <c r="Q6" s="134" t="s">
        <v>147</v>
      </c>
      <c r="R6" s="134" t="s">
        <v>180</v>
      </c>
      <c r="S6" s="134" t="s">
        <v>147</v>
      </c>
      <c r="T6" s="134" t="s">
        <v>180</v>
      </c>
      <c r="U6" s="134" t="s">
        <v>147</v>
      </c>
      <c r="V6" s="134" t="s">
        <v>180</v>
      </c>
      <c r="W6" s="134" t="s">
        <v>147</v>
      </c>
      <c r="X6" s="134" t="s">
        <v>180</v>
      </c>
      <c r="Y6" s="134" t="s">
        <v>147</v>
      </c>
      <c r="Z6" s="134" t="s">
        <v>180</v>
      </c>
      <c r="AA6" s="134" t="s">
        <v>147</v>
      </c>
      <c r="AB6" s="134" t="s">
        <v>180</v>
      </c>
      <c r="AC6" s="134" t="s">
        <v>147</v>
      </c>
      <c r="AD6" s="134" t="s">
        <v>180</v>
      </c>
      <c r="AE6" s="134" t="s">
        <v>147</v>
      </c>
      <c r="AF6" s="134" t="s">
        <v>180</v>
      </c>
      <c r="AG6" s="134" t="s">
        <v>147</v>
      </c>
      <c r="AH6" s="134" t="s">
        <v>180</v>
      </c>
      <c r="AI6" s="134" t="s">
        <v>147</v>
      </c>
      <c r="AJ6" s="134" t="s">
        <v>180</v>
      </c>
      <c r="AK6" s="134" t="s">
        <v>147</v>
      </c>
      <c r="AL6" s="134" t="s">
        <v>180</v>
      </c>
      <c r="AM6" s="134" t="s">
        <v>147</v>
      </c>
      <c r="AN6" s="134" t="s">
        <v>180</v>
      </c>
      <c r="AO6" s="134" t="s">
        <v>147</v>
      </c>
      <c r="AP6" s="134" t="s">
        <v>180</v>
      </c>
      <c r="AQ6" s="134" t="s">
        <v>147</v>
      </c>
      <c r="AR6" s="134" t="s">
        <v>180</v>
      </c>
      <c r="AS6" s="134" t="s">
        <v>147</v>
      </c>
      <c r="AT6" s="134" t="s">
        <v>180</v>
      </c>
      <c r="AU6" s="134" t="s">
        <v>147</v>
      </c>
      <c r="AV6" s="134" t="s">
        <v>180</v>
      </c>
      <c r="AW6" s="134" t="s">
        <v>147</v>
      </c>
      <c r="AX6" s="134" t="s">
        <v>180</v>
      </c>
      <c r="AY6" s="134" t="s">
        <v>147</v>
      </c>
      <c r="AZ6" s="134" t="s">
        <v>180</v>
      </c>
      <c r="BA6" s="134" t="s">
        <v>147</v>
      </c>
      <c r="BB6" s="134" t="s">
        <v>180</v>
      </c>
      <c r="BC6" s="134" t="s">
        <v>147</v>
      </c>
      <c r="BD6" s="134" t="s">
        <v>180</v>
      </c>
      <c r="BE6" s="134" t="s">
        <v>147</v>
      </c>
    </row>
    <row r="7" spans="2:57" s="160" customFormat="1" ht="50.1" customHeight="1" x14ac:dyDescent="0.25">
      <c r="B7" s="30" t="s">
        <v>21</v>
      </c>
      <c r="C7" s="32"/>
      <c r="D7" s="159">
        <f t="shared" ref="D7:BE7" si="0">D8+D9+D10+D11+D12+D13+D14+D15+D16+D17+D18+D19+D20+D21</f>
        <v>2640</v>
      </c>
      <c r="E7" s="159">
        <f t="shared" si="0"/>
        <v>2228</v>
      </c>
      <c r="F7" s="159">
        <f t="shared" si="0"/>
        <v>1113</v>
      </c>
      <c r="G7" s="159">
        <f t="shared" si="0"/>
        <v>972</v>
      </c>
      <c r="H7" s="159">
        <f t="shared" si="0"/>
        <v>490</v>
      </c>
      <c r="I7" s="159">
        <f t="shared" si="0"/>
        <v>380</v>
      </c>
      <c r="J7" s="159">
        <f t="shared" si="0"/>
        <v>154</v>
      </c>
      <c r="K7" s="159">
        <f t="shared" si="0"/>
        <v>123</v>
      </c>
      <c r="L7" s="159">
        <f t="shared" si="0"/>
        <v>139</v>
      </c>
      <c r="M7" s="159">
        <f t="shared" si="0"/>
        <v>113</v>
      </c>
      <c r="N7" s="159">
        <f t="shared" si="0"/>
        <v>127</v>
      </c>
      <c r="O7" s="159">
        <f t="shared" si="0"/>
        <v>106</v>
      </c>
      <c r="P7" s="159">
        <f t="shared" si="0"/>
        <v>108</v>
      </c>
      <c r="Q7" s="159">
        <f t="shared" si="0"/>
        <v>90</v>
      </c>
      <c r="R7" s="159">
        <f t="shared" si="0"/>
        <v>107</v>
      </c>
      <c r="S7" s="159">
        <f t="shared" si="0"/>
        <v>88</v>
      </c>
      <c r="T7" s="159">
        <f t="shared" si="0"/>
        <v>72</v>
      </c>
      <c r="U7" s="159">
        <f t="shared" si="0"/>
        <v>62</v>
      </c>
      <c r="V7" s="159">
        <f t="shared" si="0"/>
        <v>60</v>
      </c>
      <c r="W7" s="159">
        <f t="shared" si="0"/>
        <v>54</v>
      </c>
      <c r="X7" s="159">
        <f t="shared" si="0"/>
        <v>39</v>
      </c>
      <c r="Y7" s="159">
        <f t="shared" si="0"/>
        <v>37</v>
      </c>
      <c r="Z7" s="159">
        <f t="shared" si="0"/>
        <v>29</v>
      </c>
      <c r="AA7" s="159">
        <f t="shared" si="0"/>
        <v>28</v>
      </c>
      <c r="AB7" s="159">
        <f t="shared" si="0"/>
        <v>28</v>
      </c>
      <c r="AC7" s="159">
        <f t="shared" si="0"/>
        <v>26</v>
      </c>
      <c r="AD7" s="159">
        <f t="shared" si="0"/>
        <v>28</v>
      </c>
      <c r="AE7" s="159">
        <f t="shared" si="0"/>
        <v>23</v>
      </c>
      <c r="AF7" s="159">
        <f t="shared" si="0"/>
        <v>24</v>
      </c>
      <c r="AG7" s="159">
        <f t="shared" si="0"/>
        <v>21</v>
      </c>
      <c r="AH7" s="159">
        <f t="shared" si="0"/>
        <v>24</v>
      </c>
      <c r="AI7" s="159">
        <f t="shared" si="0"/>
        <v>17</v>
      </c>
      <c r="AJ7" s="159">
        <f t="shared" si="0"/>
        <v>22</v>
      </c>
      <c r="AK7" s="159">
        <f t="shared" si="0"/>
        <v>20</v>
      </c>
      <c r="AL7" s="159">
        <f t="shared" si="0"/>
        <v>20</v>
      </c>
      <c r="AM7" s="159">
        <f t="shared" si="0"/>
        <v>15</v>
      </c>
      <c r="AN7" s="159">
        <f t="shared" si="0"/>
        <v>11</v>
      </c>
      <c r="AO7" s="159">
        <f t="shared" si="0"/>
        <v>10</v>
      </c>
      <c r="AP7" s="159">
        <f t="shared" si="0"/>
        <v>11</v>
      </c>
      <c r="AQ7" s="159">
        <f t="shared" si="0"/>
        <v>10</v>
      </c>
      <c r="AR7" s="159">
        <f t="shared" si="0"/>
        <v>10</v>
      </c>
      <c r="AS7" s="159">
        <f t="shared" si="0"/>
        <v>10</v>
      </c>
      <c r="AT7" s="159">
        <f t="shared" si="0"/>
        <v>8</v>
      </c>
      <c r="AU7" s="159">
        <f t="shared" si="0"/>
        <v>8</v>
      </c>
      <c r="AV7" s="159">
        <f t="shared" si="0"/>
        <v>7</v>
      </c>
      <c r="AW7" s="159">
        <f t="shared" si="0"/>
        <v>7</v>
      </c>
      <c r="AX7" s="159">
        <f t="shared" si="0"/>
        <v>4</v>
      </c>
      <c r="AY7" s="159">
        <f t="shared" si="0"/>
        <v>4</v>
      </c>
      <c r="AZ7" s="159">
        <f t="shared" si="0"/>
        <v>2</v>
      </c>
      <c r="BA7" s="159">
        <f t="shared" si="0"/>
        <v>2</v>
      </c>
      <c r="BB7" s="159">
        <f t="shared" si="0"/>
        <v>2</v>
      </c>
      <c r="BC7" s="159">
        <f t="shared" si="0"/>
        <v>2</v>
      </c>
      <c r="BD7" s="159">
        <f t="shared" si="0"/>
        <v>1</v>
      </c>
      <c r="BE7" s="159">
        <f t="shared" si="0"/>
        <v>0</v>
      </c>
    </row>
    <row r="8" spans="2:57" s="160" customFormat="1" ht="50.1" customHeight="1" x14ac:dyDescent="0.25">
      <c r="B8" s="20">
        <v>1</v>
      </c>
      <c r="C8" s="17" t="s">
        <v>25</v>
      </c>
      <c r="D8" s="161">
        <f t="shared" ref="D8:E21" si="1">SUM(F8+H8+J8+N8+L8+P8+R8+V8+AL8+T8+AD8+AJ8+AF8+Z8+AH8+AV8+X8+AX8+AZ8+AR8+AT8+AP8+AB8+BB8+AN8+BD8)</f>
        <v>133</v>
      </c>
      <c r="E8" s="161">
        <f t="shared" si="1"/>
        <v>120</v>
      </c>
      <c r="F8" s="161">
        <v>101</v>
      </c>
      <c r="G8" s="161">
        <v>96</v>
      </c>
      <c r="H8" s="161">
        <v>13</v>
      </c>
      <c r="I8" s="161">
        <v>8</v>
      </c>
      <c r="J8" s="161">
        <v>4</v>
      </c>
      <c r="K8" s="161">
        <v>4</v>
      </c>
      <c r="L8" s="161">
        <v>4</v>
      </c>
      <c r="M8" s="161">
        <v>2</v>
      </c>
      <c r="N8" s="161">
        <v>0</v>
      </c>
      <c r="O8" s="161">
        <v>0</v>
      </c>
      <c r="P8" s="161">
        <v>2</v>
      </c>
      <c r="Q8" s="161">
        <v>1</v>
      </c>
      <c r="R8" s="161">
        <v>4</v>
      </c>
      <c r="S8" s="161">
        <v>4</v>
      </c>
      <c r="T8" s="161">
        <v>1</v>
      </c>
      <c r="U8" s="161">
        <v>1</v>
      </c>
      <c r="V8" s="161">
        <v>1</v>
      </c>
      <c r="W8" s="161">
        <v>1</v>
      </c>
      <c r="X8" s="162">
        <v>0</v>
      </c>
      <c r="Y8" s="162">
        <v>0</v>
      </c>
      <c r="Z8" s="162">
        <v>0</v>
      </c>
      <c r="AA8" s="162">
        <v>0</v>
      </c>
      <c r="AB8" s="162">
        <v>0</v>
      </c>
      <c r="AC8" s="162">
        <v>0</v>
      </c>
      <c r="AD8" s="161">
        <v>0</v>
      </c>
      <c r="AE8" s="161">
        <v>0</v>
      </c>
      <c r="AF8" s="161">
        <v>1</v>
      </c>
      <c r="AG8" s="161">
        <v>1</v>
      </c>
      <c r="AH8" s="162">
        <v>0</v>
      </c>
      <c r="AI8" s="162">
        <v>0</v>
      </c>
      <c r="AJ8" s="161">
        <v>1</v>
      </c>
      <c r="AK8" s="161">
        <v>1</v>
      </c>
      <c r="AL8" s="161">
        <v>1</v>
      </c>
      <c r="AM8" s="161">
        <v>1</v>
      </c>
      <c r="AN8" s="162">
        <v>0</v>
      </c>
      <c r="AO8" s="162">
        <v>0</v>
      </c>
      <c r="AP8" s="162">
        <v>0</v>
      </c>
      <c r="AQ8" s="162">
        <v>0</v>
      </c>
      <c r="AR8" s="162">
        <v>0</v>
      </c>
      <c r="AS8" s="162">
        <v>0</v>
      </c>
      <c r="AT8" s="162">
        <v>0</v>
      </c>
      <c r="AU8" s="162">
        <v>0</v>
      </c>
      <c r="AV8" s="162">
        <v>0</v>
      </c>
      <c r="AW8" s="162">
        <v>0</v>
      </c>
      <c r="AX8" s="162">
        <v>0</v>
      </c>
      <c r="AY8" s="162">
        <v>0</v>
      </c>
      <c r="AZ8" s="162">
        <v>0</v>
      </c>
      <c r="BA8" s="162">
        <v>0</v>
      </c>
      <c r="BB8" s="162">
        <v>0</v>
      </c>
      <c r="BC8" s="162">
        <v>0</v>
      </c>
      <c r="BD8" s="162">
        <v>0</v>
      </c>
      <c r="BE8" s="162">
        <v>0</v>
      </c>
    </row>
    <row r="9" spans="2:57" s="160" customFormat="1" ht="50.1" customHeight="1" x14ac:dyDescent="0.25">
      <c r="B9" s="17">
        <v>2</v>
      </c>
      <c r="C9" s="17" t="s">
        <v>26</v>
      </c>
      <c r="D9" s="161">
        <f t="shared" si="1"/>
        <v>79</v>
      </c>
      <c r="E9" s="161">
        <f t="shared" si="1"/>
        <v>74</v>
      </c>
      <c r="F9" s="161">
        <v>50</v>
      </c>
      <c r="G9" s="161">
        <v>47</v>
      </c>
      <c r="H9" s="161">
        <v>15</v>
      </c>
      <c r="I9" s="161">
        <v>15</v>
      </c>
      <c r="J9" s="161">
        <v>1</v>
      </c>
      <c r="K9" s="161">
        <v>1</v>
      </c>
      <c r="L9" s="161">
        <v>2</v>
      </c>
      <c r="M9" s="161">
        <v>1</v>
      </c>
      <c r="N9" s="161">
        <v>0</v>
      </c>
      <c r="O9" s="161">
        <v>0</v>
      </c>
      <c r="P9" s="161">
        <v>4</v>
      </c>
      <c r="Q9" s="161">
        <v>4</v>
      </c>
      <c r="R9" s="161">
        <v>0</v>
      </c>
      <c r="S9" s="161">
        <v>0</v>
      </c>
      <c r="T9" s="161">
        <v>0</v>
      </c>
      <c r="U9" s="161">
        <v>0</v>
      </c>
      <c r="V9" s="161">
        <v>2</v>
      </c>
      <c r="W9" s="161">
        <v>2</v>
      </c>
      <c r="X9" s="162">
        <v>0</v>
      </c>
      <c r="Y9" s="162">
        <v>0</v>
      </c>
      <c r="Z9" s="161">
        <v>1</v>
      </c>
      <c r="AA9" s="161">
        <v>1</v>
      </c>
      <c r="AB9" s="162">
        <v>0</v>
      </c>
      <c r="AC9" s="162">
        <v>0</v>
      </c>
      <c r="AD9" s="161">
        <v>0</v>
      </c>
      <c r="AE9" s="161">
        <v>0</v>
      </c>
      <c r="AF9" s="161">
        <v>1</v>
      </c>
      <c r="AG9" s="161">
        <v>1</v>
      </c>
      <c r="AH9" s="161">
        <v>1</v>
      </c>
      <c r="AI9" s="161">
        <v>1</v>
      </c>
      <c r="AJ9" s="161">
        <v>2</v>
      </c>
      <c r="AK9" s="161">
        <v>1</v>
      </c>
      <c r="AL9" s="161">
        <v>0</v>
      </c>
      <c r="AM9" s="161">
        <v>0</v>
      </c>
      <c r="AN9" s="162">
        <v>0</v>
      </c>
      <c r="AO9" s="162">
        <v>0</v>
      </c>
      <c r="AP9" s="162">
        <v>0</v>
      </c>
      <c r="AQ9" s="162">
        <v>0</v>
      </c>
      <c r="AR9" s="162">
        <v>0</v>
      </c>
      <c r="AS9" s="162">
        <v>0</v>
      </c>
      <c r="AT9" s="162">
        <v>0</v>
      </c>
      <c r="AU9" s="162">
        <v>0</v>
      </c>
      <c r="AV9" s="162">
        <v>0</v>
      </c>
      <c r="AW9" s="162">
        <v>0</v>
      </c>
      <c r="AX9" s="162">
        <v>0</v>
      </c>
      <c r="AY9" s="162">
        <v>0</v>
      </c>
      <c r="AZ9" s="162">
        <v>0</v>
      </c>
      <c r="BA9" s="162">
        <v>0</v>
      </c>
      <c r="BB9" s="162">
        <v>0</v>
      </c>
      <c r="BC9" s="162">
        <v>0</v>
      </c>
      <c r="BD9" s="162">
        <v>0</v>
      </c>
      <c r="BE9" s="162">
        <v>0</v>
      </c>
    </row>
    <row r="10" spans="2:57" s="160" customFormat="1" ht="50.1" customHeight="1" x14ac:dyDescent="0.25">
      <c r="B10" s="19">
        <v>3</v>
      </c>
      <c r="C10" s="17" t="s">
        <v>27</v>
      </c>
      <c r="D10" s="161">
        <f t="shared" si="1"/>
        <v>227</v>
      </c>
      <c r="E10" s="161">
        <f t="shared" si="1"/>
        <v>193</v>
      </c>
      <c r="F10" s="161">
        <v>80</v>
      </c>
      <c r="G10" s="161">
        <v>74</v>
      </c>
      <c r="H10" s="161">
        <v>31</v>
      </c>
      <c r="I10" s="161">
        <v>21</v>
      </c>
      <c r="J10" s="161">
        <v>18</v>
      </c>
      <c r="K10" s="161">
        <v>11</v>
      </c>
      <c r="L10" s="161">
        <v>22</v>
      </c>
      <c r="M10" s="161">
        <v>18</v>
      </c>
      <c r="N10" s="161">
        <v>14</v>
      </c>
      <c r="O10" s="161">
        <v>12</v>
      </c>
      <c r="P10" s="161">
        <v>13</v>
      </c>
      <c r="Q10" s="161">
        <v>11</v>
      </c>
      <c r="R10" s="161">
        <v>8</v>
      </c>
      <c r="S10" s="161">
        <v>8</v>
      </c>
      <c r="T10" s="161">
        <v>4</v>
      </c>
      <c r="U10" s="161">
        <v>4</v>
      </c>
      <c r="V10" s="161">
        <v>9</v>
      </c>
      <c r="W10" s="161">
        <v>8</v>
      </c>
      <c r="X10" s="162">
        <v>4</v>
      </c>
      <c r="Y10" s="162">
        <v>4</v>
      </c>
      <c r="Z10" s="162">
        <v>9</v>
      </c>
      <c r="AA10" s="161">
        <v>9</v>
      </c>
      <c r="AB10" s="162">
        <v>0</v>
      </c>
      <c r="AC10" s="162">
        <v>0</v>
      </c>
      <c r="AD10" s="161">
        <v>0</v>
      </c>
      <c r="AE10" s="161">
        <v>0</v>
      </c>
      <c r="AF10" s="161">
        <v>1</v>
      </c>
      <c r="AG10" s="161">
        <v>0</v>
      </c>
      <c r="AH10" s="161">
        <v>3</v>
      </c>
      <c r="AI10" s="161">
        <v>2</v>
      </c>
      <c r="AJ10" s="161">
        <v>4</v>
      </c>
      <c r="AK10" s="161">
        <v>4</v>
      </c>
      <c r="AL10" s="161">
        <v>0</v>
      </c>
      <c r="AM10" s="161">
        <v>0</v>
      </c>
      <c r="AN10" s="162">
        <v>0</v>
      </c>
      <c r="AO10" s="162">
        <v>0</v>
      </c>
      <c r="AP10" s="162">
        <v>0</v>
      </c>
      <c r="AQ10" s="162">
        <v>0</v>
      </c>
      <c r="AR10" s="162">
        <v>3</v>
      </c>
      <c r="AS10" s="162">
        <v>3</v>
      </c>
      <c r="AT10" s="162">
        <v>1</v>
      </c>
      <c r="AU10" s="162">
        <v>1</v>
      </c>
      <c r="AV10" s="162">
        <v>1</v>
      </c>
      <c r="AW10" s="162">
        <v>1</v>
      </c>
      <c r="AX10" s="162">
        <v>1</v>
      </c>
      <c r="AY10" s="162">
        <v>1</v>
      </c>
      <c r="AZ10" s="162">
        <v>1</v>
      </c>
      <c r="BA10" s="162">
        <v>1</v>
      </c>
      <c r="BB10" s="162">
        <v>0</v>
      </c>
      <c r="BC10" s="162">
        <v>0</v>
      </c>
      <c r="BD10" s="162">
        <v>0</v>
      </c>
      <c r="BE10" s="162">
        <v>0</v>
      </c>
    </row>
    <row r="11" spans="2:57" s="160" customFormat="1" ht="50.1" customHeight="1" x14ac:dyDescent="0.25">
      <c r="B11" s="19">
        <v>4</v>
      </c>
      <c r="C11" s="17" t="s">
        <v>28</v>
      </c>
      <c r="D11" s="161">
        <f t="shared" si="1"/>
        <v>306</v>
      </c>
      <c r="E11" s="161">
        <f t="shared" si="1"/>
        <v>251</v>
      </c>
      <c r="F11" s="161">
        <v>106</v>
      </c>
      <c r="G11" s="161">
        <v>85</v>
      </c>
      <c r="H11" s="161">
        <v>46</v>
      </c>
      <c r="I11" s="161">
        <v>39</v>
      </c>
      <c r="J11" s="161">
        <v>22</v>
      </c>
      <c r="K11" s="161">
        <v>18</v>
      </c>
      <c r="L11" s="161">
        <v>23</v>
      </c>
      <c r="M11" s="161">
        <v>17</v>
      </c>
      <c r="N11" s="161">
        <v>32</v>
      </c>
      <c r="O11" s="161">
        <v>24</v>
      </c>
      <c r="P11" s="161">
        <v>17</v>
      </c>
      <c r="Q11" s="161">
        <v>14</v>
      </c>
      <c r="R11" s="161">
        <v>18</v>
      </c>
      <c r="S11" s="161">
        <v>16</v>
      </c>
      <c r="T11" s="161">
        <v>3</v>
      </c>
      <c r="U11" s="161">
        <v>3</v>
      </c>
      <c r="V11" s="161">
        <v>8</v>
      </c>
      <c r="W11" s="161">
        <v>8</v>
      </c>
      <c r="X11" s="162">
        <v>4</v>
      </c>
      <c r="Y11" s="162">
        <v>3</v>
      </c>
      <c r="Z11" s="161">
        <v>9</v>
      </c>
      <c r="AA11" s="161">
        <v>9</v>
      </c>
      <c r="AB11" s="162">
        <v>2</v>
      </c>
      <c r="AC11" s="162">
        <v>2</v>
      </c>
      <c r="AD11" s="161">
        <v>1</v>
      </c>
      <c r="AE11" s="161">
        <v>1</v>
      </c>
      <c r="AF11" s="161">
        <v>1</v>
      </c>
      <c r="AG11" s="161">
        <v>1</v>
      </c>
      <c r="AH11" s="161">
        <v>4</v>
      </c>
      <c r="AI11" s="161">
        <v>1</v>
      </c>
      <c r="AJ11" s="161">
        <v>2</v>
      </c>
      <c r="AK11" s="161">
        <v>2</v>
      </c>
      <c r="AL11" s="161">
        <v>0</v>
      </c>
      <c r="AM11" s="161">
        <v>0</v>
      </c>
      <c r="AN11" s="162">
        <v>1</v>
      </c>
      <c r="AO11" s="162">
        <v>1</v>
      </c>
      <c r="AP11" s="162">
        <v>3</v>
      </c>
      <c r="AQ11" s="162">
        <v>3</v>
      </c>
      <c r="AR11" s="162">
        <v>0</v>
      </c>
      <c r="AS11" s="162">
        <v>0</v>
      </c>
      <c r="AT11" s="162">
        <v>4</v>
      </c>
      <c r="AU11" s="162">
        <v>4</v>
      </c>
      <c r="AV11" s="162">
        <v>0</v>
      </c>
      <c r="AW11" s="162">
        <v>0</v>
      </c>
      <c r="AX11" s="162">
        <v>0</v>
      </c>
      <c r="AY11" s="162">
        <v>0</v>
      </c>
      <c r="AZ11" s="162">
        <v>0</v>
      </c>
      <c r="BA11" s="162">
        <v>0</v>
      </c>
      <c r="BB11" s="162">
        <v>0</v>
      </c>
      <c r="BC11" s="162">
        <v>0</v>
      </c>
      <c r="BD11" s="162">
        <v>0</v>
      </c>
      <c r="BE11" s="162">
        <v>0</v>
      </c>
    </row>
    <row r="12" spans="2:57" s="160" customFormat="1" ht="50.1" customHeight="1" x14ac:dyDescent="0.25">
      <c r="B12" s="20">
        <v>5</v>
      </c>
      <c r="C12" s="17" t="s">
        <v>29</v>
      </c>
      <c r="D12" s="161">
        <f t="shared" si="1"/>
        <v>188</v>
      </c>
      <c r="E12" s="161">
        <f t="shared" si="1"/>
        <v>169</v>
      </c>
      <c r="F12" s="161">
        <v>32</v>
      </c>
      <c r="G12" s="161">
        <v>29</v>
      </c>
      <c r="H12" s="161">
        <v>53</v>
      </c>
      <c r="I12" s="161">
        <v>45</v>
      </c>
      <c r="J12" s="161">
        <v>17</v>
      </c>
      <c r="K12" s="161">
        <v>17</v>
      </c>
      <c r="L12" s="161">
        <v>10</v>
      </c>
      <c r="M12" s="161">
        <v>10</v>
      </c>
      <c r="N12" s="161">
        <v>23</v>
      </c>
      <c r="O12" s="161">
        <v>21</v>
      </c>
      <c r="P12" s="161">
        <v>11</v>
      </c>
      <c r="Q12" s="161">
        <v>9</v>
      </c>
      <c r="R12" s="161">
        <v>3</v>
      </c>
      <c r="S12" s="161">
        <v>1</v>
      </c>
      <c r="T12" s="161">
        <v>0</v>
      </c>
      <c r="U12" s="161">
        <v>0</v>
      </c>
      <c r="V12" s="161">
        <v>8</v>
      </c>
      <c r="W12" s="161">
        <v>6</v>
      </c>
      <c r="X12" s="162">
        <v>5</v>
      </c>
      <c r="Y12" s="162">
        <v>5</v>
      </c>
      <c r="Z12" s="162">
        <v>0</v>
      </c>
      <c r="AA12" s="162">
        <v>0</v>
      </c>
      <c r="AB12" s="162">
        <v>7</v>
      </c>
      <c r="AC12" s="162">
        <v>7</v>
      </c>
      <c r="AD12" s="161">
        <v>3</v>
      </c>
      <c r="AE12" s="161">
        <v>3</v>
      </c>
      <c r="AF12" s="161">
        <v>1</v>
      </c>
      <c r="AG12" s="161">
        <v>1</v>
      </c>
      <c r="AH12" s="162">
        <v>0</v>
      </c>
      <c r="AI12" s="162">
        <v>0</v>
      </c>
      <c r="AJ12" s="161">
        <v>4</v>
      </c>
      <c r="AK12" s="161">
        <v>4</v>
      </c>
      <c r="AL12" s="161">
        <v>2</v>
      </c>
      <c r="AM12" s="161">
        <v>2</v>
      </c>
      <c r="AN12" s="162">
        <v>0</v>
      </c>
      <c r="AO12" s="162">
        <v>0</v>
      </c>
      <c r="AP12" s="162">
        <v>2</v>
      </c>
      <c r="AQ12" s="162">
        <v>2</v>
      </c>
      <c r="AR12" s="162">
        <v>3</v>
      </c>
      <c r="AS12" s="162">
        <v>3</v>
      </c>
      <c r="AT12" s="162">
        <v>0</v>
      </c>
      <c r="AU12" s="162">
        <v>0</v>
      </c>
      <c r="AV12" s="162">
        <v>3</v>
      </c>
      <c r="AW12" s="162">
        <v>3</v>
      </c>
      <c r="AX12" s="162">
        <v>0</v>
      </c>
      <c r="AY12" s="162">
        <v>0</v>
      </c>
      <c r="AZ12" s="162">
        <v>0</v>
      </c>
      <c r="BA12" s="162">
        <v>0</v>
      </c>
      <c r="BB12" s="162">
        <v>1</v>
      </c>
      <c r="BC12" s="162">
        <v>1</v>
      </c>
      <c r="BD12" s="162">
        <v>0</v>
      </c>
      <c r="BE12" s="162">
        <v>0</v>
      </c>
    </row>
    <row r="13" spans="2:57" s="160" customFormat="1" ht="50.1" customHeight="1" x14ac:dyDescent="0.25">
      <c r="B13" s="17">
        <v>6</v>
      </c>
      <c r="C13" s="17" t="s">
        <v>30</v>
      </c>
      <c r="D13" s="161">
        <f t="shared" si="1"/>
        <v>37</v>
      </c>
      <c r="E13" s="161">
        <f t="shared" si="1"/>
        <v>31</v>
      </c>
      <c r="F13" s="161">
        <v>30</v>
      </c>
      <c r="G13" s="161">
        <v>25</v>
      </c>
      <c r="H13" s="161">
        <v>2</v>
      </c>
      <c r="I13" s="161">
        <v>1</v>
      </c>
      <c r="J13" s="161">
        <v>0</v>
      </c>
      <c r="K13" s="161">
        <v>0</v>
      </c>
      <c r="L13" s="161">
        <v>1</v>
      </c>
      <c r="M13" s="161">
        <v>1</v>
      </c>
      <c r="N13" s="161">
        <v>0</v>
      </c>
      <c r="O13" s="161">
        <v>0</v>
      </c>
      <c r="P13" s="161">
        <v>2</v>
      </c>
      <c r="Q13" s="161">
        <v>2</v>
      </c>
      <c r="R13" s="161">
        <v>1</v>
      </c>
      <c r="S13" s="161">
        <v>1</v>
      </c>
      <c r="T13" s="161">
        <v>0</v>
      </c>
      <c r="U13" s="161">
        <v>0</v>
      </c>
      <c r="V13" s="161">
        <v>1</v>
      </c>
      <c r="W13" s="161">
        <v>1</v>
      </c>
      <c r="X13" s="162">
        <v>0</v>
      </c>
      <c r="Y13" s="162">
        <v>0</v>
      </c>
      <c r="Z13" s="162">
        <v>0</v>
      </c>
      <c r="AA13" s="162">
        <v>0</v>
      </c>
      <c r="AB13" s="162">
        <v>0</v>
      </c>
      <c r="AC13" s="162">
        <v>0</v>
      </c>
      <c r="AD13" s="161">
        <v>0</v>
      </c>
      <c r="AE13" s="161">
        <v>0</v>
      </c>
      <c r="AF13" s="161">
        <v>0</v>
      </c>
      <c r="AG13" s="161">
        <v>0</v>
      </c>
      <c r="AH13" s="162">
        <v>0</v>
      </c>
      <c r="AI13" s="162">
        <v>0</v>
      </c>
      <c r="AJ13" s="161">
        <v>0</v>
      </c>
      <c r="AK13" s="161">
        <v>0</v>
      </c>
      <c r="AL13" s="161">
        <v>0</v>
      </c>
      <c r="AM13" s="161">
        <v>0</v>
      </c>
      <c r="AN13" s="162">
        <v>0</v>
      </c>
      <c r="AO13" s="162">
        <v>0</v>
      </c>
      <c r="AP13" s="162">
        <v>0</v>
      </c>
      <c r="AQ13" s="162">
        <v>0</v>
      </c>
      <c r="AR13" s="162">
        <v>0</v>
      </c>
      <c r="AS13" s="162">
        <v>0</v>
      </c>
      <c r="AT13" s="162">
        <v>0</v>
      </c>
      <c r="AU13" s="162">
        <v>0</v>
      </c>
      <c r="AV13" s="162">
        <v>0</v>
      </c>
      <c r="AW13" s="162">
        <v>0</v>
      </c>
      <c r="AX13" s="162">
        <v>0</v>
      </c>
      <c r="AY13" s="162">
        <v>0</v>
      </c>
      <c r="AZ13" s="162">
        <v>0</v>
      </c>
      <c r="BA13" s="162">
        <v>0</v>
      </c>
      <c r="BB13" s="162">
        <v>0</v>
      </c>
      <c r="BC13" s="162">
        <v>0</v>
      </c>
      <c r="BD13" s="162">
        <v>0</v>
      </c>
      <c r="BE13" s="162">
        <v>0</v>
      </c>
    </row>
    <row r="14" spans="2:57" s="160" customFormat="1" ht="50.1" customHeight="1" x14ac:dyDescent="0.25">
      <c r="B14" s="19">
        <v>7</v>
      </c>
      <c r="C14" s="17" t="s">
        <v>31</v>
      </c>
      <c r="D14" s="161">
        <f t="shared" si="1"/>
        <v>393</v>
      </c>
      <c r="E14" s="161">
        <f t="shared" si="1"/>
        <v>373</v>
      </c>
      <c r="F14" s="161">
        <v>224</v>
      </c>
      <c r="G14" s="161">
        <v>216</v>
      </c>
      <c r="H14" s="161">
        <v>38</v>
      </c>
      <c r="I14" s="161">
        <v>36</v>
      </c>
      <c r="J14" s="161">
        <v>17</v>
      </c>
      <c r="K14" s="161">
        <v>16</v>
      </c>
      <c r="L14" s="161">
        <v>20</v>
      </c>
      <c r="M14" s="161">
        <v>17</v>
      </c>
      <c r="N14" s="161">
        <v>6</v>
      </c>
      <c r="O14" s="161">
        <v>6</v>
      </c>
      <c r="P14" s="161">
        <v>9</v>
      </c>
      <c r="Q14" s="161">
        <v>8</v>
      </c>
      <c r="R14" s="161">
        <v>27</v>
      </c>
      <c r="S14" s="161">
        <v>24</v>
      </c>
      <c r="T14" s="161">
        <v>15</v>
      </c>
      <c r="U14" s="161">
        <v>14</v>
      </c>
      <c r="V14" s="161">
        <v>4</v>
      </c>
      <c r="W14" s="161">
        <v>3</v>
      </c>
      <c r="X14" s="161">
        <v>7</v>
      </c>
      <c r="Y14" s="161">
        <v>7</v>
      </c>
      <c r="Z14" s="162">
        <v>7</v>
      </c>
      <c r="AA14" s="161">
        <v>7</v>
      </c>
      <c r="AB14" s="162">
        <v>4</v>
      </c>
      <c r="AC14" s="162">
        <v>4</v>
      </c>
      <c r="AD14" s="161">
        <v>2</v>
      </c>
      <c r="AE14" s="161">
        <v>2</v>
      </c>
      <c r="AF14" s="161">
        <v>4</v>
      </c>
      <c r="AG14" s="161">
        <v>4</v>
      </c>
      <c r="AH14" s="161">
        <v>2</v>
      </c>
      <c r="AI14" s="161">
        <v>2</v>
      </c>
      <c r="AJ14" s="161">
        <v>0</v>
      </c>
      <c r="AK14" s="161">
        <v>0</v>
      </c>
      <c r="AL14" s="161">
        <v>2</v>
      </c>
      <c r="AM14" s="161">
        <v>2</v>
      </c>
      <c r="AN14" s="162">
        <v>2</v>
      </c>
      <c r="AO14" s="162">
        <v>2</v>
      </c>
      <c r="AP14" s="162">
        <v>0</v>
      </c>
      <c r="AQ14" s="162">
        <v>0</v>
      </c>
      <c r="AR14" s="162">
        <v>3</v>
      </c>
      <c r="AS14" s="162">
        <v>3</v>
      </c>
      <c r="AT14" s="162">
        <v>0</v>
      </c>
      <c r="AU14" s="162">
        <v>0</v>
      </c>
      <c r="AV14" s="162">
        <v>0</v>
      </c>
      <c r="AW14" s="162">
        <v>0</v>
      </c>
      <c r="AX14" s="162">
        <v>0</v>
      </c>
      <c r="AY14" s="162">
        <v>0</v>
      </c>
      <c r="AZ14" s="162">
        <v>0</v>
      </c>
      <c r="BA14" s="162">
        <v>0</v>
      </c>
      <c r="BB14" s="162">
        <v>0</v>
      </c>
      <c r="BC14" s="162">
        <v>0</v>
      </c>
      <c r="BD14" s="162">
        <v>0</v>
      </c>
      <c r="BE14" s="162">
        <v>0</v>
      </c>
    </row>
    <row r="15" spans="2:57" s="160" customFormat="1" ht="50.1" customHeight="1" x14ac:dyDescent="0.25">
      <c r="B15" s="19">
        <v>8</v>
      </c>
      <c r="C15" s="17" t="s">
        <v>32</v>
      </c>
      <c r="D15" s="161">
        <f t="shared" si="1"/>
        <v>123</v>
      </c>
      <c r="E15" s="161">
        <f t="shared" si="1"/>
        <v>97</v>
      </c>
      <c r="F15" s="161">
        <v>78</v>
      </c>
      <c r="G15" s="161">
        <v>61</v>
      </c>
      <c r="H15" s="161">
        <v>11</v>
      </c>
      <c r="I15" s="161">
        <v>8</v>
      </c>
      <c r="J15" s="161">
        <v>2</v>
      </c>
      <c r="K15" s="161">
        <v>1</v>
      </c>
      <c r="L15" s="161">
        <v>9</v>
      </c>
      <c r="M15" s="161">
        <v>7</v>
      </c>
      <c r="N15" s="161">
        <v>0</v>
      </c>
      <c r="O15" s="161">
        <v>0</v>
      </c>
      <c r="P15" s="161">
        <v>2</v>
      </c>
      <c r="Q15" s="161">
        <v>2</v>
      </c>
      <c r="R15" s="161">
        <v>10</v>
      </c>
      <c r="S15" s="161">
        <v>10</v>
      </c>
      <c r="T15" s="161">
        <v>3</v>
      </c>
      <c r="U15" s="161">
        <v>2</v>
      </c>
      <c r="V15" s="161">
        <v>0</v>
      </c>
      <c r="W15" s="161">
        <v>0</v>
      </c>
      <c r="X15" s="162">
        <v>0</v>
      </c>
      <c r="Y15" s="162">
        <v>0</v>
      </c>
      <c r="Z15" s="162">
        <v>0</v>
      </c>
      <c r="AA15" s="162">
        <v>0</v>
      </c>
      <c r="AB15" s="162">
        <v>0</v>
      </c>
      <c r="AC15" s="162">
        <v>0</v>
      </c>
      <c r="AD15" s="161">
        <v>2</v>
      </c>
      <c r="AE15" s="161">
        <v>2</v>
      </c>
      <c r="AF15" s="161">
        <v>1</v>
      </c>
      <c r="AG15" s="161">
        <v>1</v>
      </c>
      <c r="AH15" s="161">
        <v>2</v>
      </c>
      <c r="AI15" s="161">
        <v>1</v>
      </c>
      <c r="AJ15" s="161">
        <v>0</v>
      </c>
      <c r="AK15" s="161">
        <v>0</v>
      </c>
      <c r="AL15" s="161">
        <v>0</v>
      </c>
      <c r="AM15" s="161">
        <v>0</v>
      </c>
      <c r="AN15" s="162">
        <v>0</v>
      </c>
      <c r="AO15" s="162">
        <v>0</v>
      </c>
      <c r="AP15" s="162">
        <v>3</v>
      </c>
      <c r="AQ15" s="162">
        <v>2</v>
      </c>
      <c r="AR15" s="162">
        <v>0</v>
      </c>
      <c r="AS15" s="162">
        <v>0</v>
      </c>
      <c r="AT15" s="162">
        <v>0</v>
      </c>
      <c r="AU15" s="162">
        <v>0</v>
      </c>
      <c r="AV15" s="162">
        <v>0</v>
      </c>
      <c r="AW15" s="162">
        <v>0</v>
      </c>
      <c r="AX15" s="162">
        <v>0</v>
      </c>
      <c r="AY15" s="162">
        <v>0</v>
      </c>
      <c r="AZ15" s="162">
        <v>0</v>
      </c>
      <c r="BA15" s="162">
        <v>0</v>
      </c>
      <c r="BB15" s="162">
        <v>0</v>
      </c>
      <c r="BC15" s="162">
        <v>0</v>
      </c>
      <c r="BD15" s="162">
        <v>0</v>
      </c>
      <c r="BE15" s="162">
        <v>0</v>
      </c>
    </row>
    <row r="16" spans="2:57" s="160" customFormat="1" ht="50.1" customHeight="1" x14ac:dyDescent="0.25">
      <c r="B16" s="20">
        <v>9</v>
      </c>
      <c r="C16" s="17" t="s">
        <v>33</v>
      </c>
      <c r="D16" s="161">
        <f t="shared" si="1"/>
        <v>213</v>
      </c>
      <c r="E16" s="161">
        <f t="shared" si="1"/>
        <v>176</v>
      </c>
      <c r="F16" s="161">
        <v>174</v>
      </c>
      <c r="G16" s="161">
        <v>143</v>
      </c>
      <c r="H16" s="161">
        <v>2</v>
      </c>
      <c r="I16" s="161">
        <v>2</v>
      </c>
      <c r="J16" s="161">
        <v>1</v>
      </c>
      <c r="K16" s="161">
        <v>0</v>
      </c>
      <c r="L16" s="161">
        <v>1</v>
      </c>
      <c r="M16" s="161">
        <v>1</v>
      </c>
      <c r="N16" s="161">
        <v>12</v>
      </c>
      <c r="O16" s="161">
        <v>10</v>
      </c>
      <c r="P16" s="161">
        <v>3</v>
      </c>
      <c r="Q16" s="161">
        <v>3</v>
      </c>
      <c r="R16" s="161">
        <v>10</v>
      </c>
      <c r="S16" s="161">
        <v>8</v>
      </c>
      <c r="T16" s="161">
        <v>1</v>
      </c>
      <c r="U16" s="161">
        <v>1</v>
      </c>
      <c r="V16" s="161">
        <v>0</v>
      </c>
      <c r="W16" s="161">
        <v>0</v>
      </c>
      <c r="X16" s="162">
        <v>1</v>
      </c>
      <c r="Y16" s="162">
        <v>1</v>
      </c>
      <c r="Z16" s="162">
        <v>2</v>
      </c>
      <c r="AA16" s="161">
        <v>2</v>
      </c>
      <c r="AB16" s="162">
        <v>0</v>
      </c>
      <c r="AC16" s="162">
        <v>0</v>
      </c>
      <c r="AD16" s="161">
        <v>0</v>
      </c>
      <c r="AE16" s="161">
        <v>0</v>
      </c>
      <c r="AF16" s="161">
        <v>2</v>
      </c>
      <c r="AG16" s="161">
        <v>2</v>
      </c>
      <c r="AH16" s="161">
        <v>1</v>
      </c>
      <c r="AI16" s="161">
        <v>0</v>
      </c>
      <c r="AJ16" s="161">
        <v>1</v>
      </c>
      <c r="AK16" s="161">
        <v>1</v>
      </c>
      <c r="AL16" s="161">
        <v>0</v>
      </c>
      <c r="AM16" s="161">
        <v>0</v>
      </c>
      <c r="AN16" s="162">
        <v>1</v>
      </c>
      <c r="AO16" s="162">
        <v>1</v>
      </c>
      <c r="AP16" s="162">
        <v>0</v>
      </c>
      <c r="AQ16" s="162">
        <v>0</v>
      </c>
      <c r="AR16" s="162">
        <v>1</v>
      </c>
      <c r="AS16" s="162">
        <v>1</v>
      </c>
      <c r="AT16" s="162">
        <v>0</v>
      </c>
      <c r="AU16" s="162">
        <v>0</v>
      </c>
      <c r="AV16" s="162">
        <v>0</v>
      </c>
      <c r="AW16" s="162">
        <v>0</v>
      </c>
      <c r="AX16" s="162">
        <v>0</v>
      </c>
      <c r="AY16" s="162">
        <v>0</v>
      </c>
      <c r="AZ16" s="162">
        <v>0</v>
      </c>
      <c r="BA16" s="162">
        <v>0</v>
      </c>
      <c r="BB16" s="162">
        <v>0</v>
      </c>
      <c r="BC16" s="162">
        <v>0</v>
      </c>
      <c r="BD16" s="162">
        <v>0</v>
      </c>
      <c r="BE16" s="162">
        <v>0</v>
      </c>
    </row>
    <row r="17" spans="2:57" s="160" customFormat="1" ht="50.1" customHeight="1" x14ac:dyDescent="0.25">
      <c r="B17" s="17">
        <v>10</v>
      </c>
      <c r="C17" s="17" t="s">
        <v>34</v>
      </c>
      <c r="D17" s="161">
        <f t="shared" si="1"/>
        <v>69</v>
      </c>
      <c r="E17" s="161">
        <f t="shared" si="1"/>
        <v>48</v>
      </c>
      <c r="F17" s="161">
        <v>16</v>
      </c>
      <c r="G17" s="161">
        <v>13</v>
      </c>
      <c r="H17" s="161">
        <v>28</v>
      </c>
      <c r="I17" s="161">
        <v>15</v>
      </c>
      <c r="J17" s="161">
        <v>5</v>
      </c>
      <c r="K17" s="161">
        <v>5</v>
      </c>
      <c r="L17" s="161">
        <v>1</v>
      </c>
      <c r="M17" s="161">
        <v>1</v>
      </c>
      <c r="N17" s="161">
        <v>2</v>
      </c>
      <c r="O17" s="161">
        <v>1</v>
      </c>
      <c r="P17" s="161">
        <v>0</v>
      </c>
      <c r="Q17" s="161">
        <v>0</v>
      </c>
      <c r="R17" s="161">
        <v>4</v>
      </c>
      <c r="S17" s="161">
        <v>1</v>
      </c>
      <c r="T17" s="161">
        <v>9</v>
      </c>
      <c r="U17" s="161">
        <v>8</v>
      </c>
      <c r="V17" s="161">
        <v>2</v>
      </c>
      <c r="W17" s="161">
        <v>2</v>
      </c>
      <c r="X17" s="162">
        <v>0</v>
      </c>
      <c r="Y17" s="162">
        <v>0</v>
      </c>
      <c r="Z17" s="162">
        <v>0</v>
      </c>
      <c r="AA17" s="162">
        <v>0</v>
      </c>
      <c r="AB17" s="162">
        <v>1</v>
      </c>
      <c r="AC17" s="162">
        <v>1</v>
      </c>
      <c r="AD17" s="161">
        <v>0</v>
      </c>
      <c r="AE17" s="161">
        <v>0</v>
      </c>
      <c r="AF17" s="161">
        <v>1</v>
      </c>
      <c r="AG17" s="161">
        <v>1</v>
      </c>
      <c r="AH17" s="162">
        <v>0</v>
      </c>
      <c r="AI17" s="162">
        <v>0</v>
      </c>
      <c r="AJ17" s="161">
        <v>0</v>
      </c>
      <c r="AK17" s="161">
        <v>0</v>
      </c>
      <c r="AL17" s="161">
        <v>0</v>
      </c>
      <c r="AM17" s="161">
        <v>0</v>
      </c>
      <c r="AN17" s="162">
        <v>0</v>
      </c>
      <c r="AO17" s="162">
        <v>0</v>
      </c>
      <c r="AP17" s="162">
        <v>0</v>
      </c>
      <c r="AQ17" s="162">
        <v>0</v>
      </c>
      <c r="AR17" s="162">
        <v>0</v>
      </c>
      <c r="AS17" s="162">
        <v>0</v>
      </c>
      <c r="AT17" s="162">
        <v>0</v>
      </c>
      <c r="AU17" s="162">
        <v>0</v>
      </c>
      <c r="AV17" s="162">
        <v>0</v>
      </c>
      <c r="AW17" s="162">
        <v>0</v>
      </c>
      <c r="AX17" s="162">
        <v>0</v>
      </c>
      <c r="AY17" s="162">
        <v>0</v>
      </c>
      <c r="AZ17" s="162">
        <v>0</v>
      </c>
      <c r="BA17" s="162">
        <v>0</v>
      </c>
      <c r="BB17" s="162">
        <v>0</v>
      </c>
      <c r="BC17" s="162">
        <v>0</v>
      </c>
      <c r="BD17" s="162">
        <v>0</v>
      </c>
      <c r="BE17" s="162">
        <v>0</v>
      </c>
    </row>
    <row r="18" spans="2:57" s="160" customFormat="1" ht="50.1" customHeight="1" x14ac:dyDescent="0.25">
      <c r="B18" s="19">
        <v>11</v>
      </c>
      <c r="C18" s="17" t="s">
        <v>35</v>
      </c>
      <c r="D18" s="161">
        <f t="shared" si="1"/>
        <v>258</v>
      </c>
      <c r="E18" s="161">
        <f t="shared" si="1"/>
        <v>213</v>
      </c>
      <c r="F18" s="161">
        <v>48</v>
      </c>
      <c r="G18" s="161">
        <v>39</v>
      </c>
      <c r="H18" s="161">
        <v>98</v>
      </c>
      <c r="I18" s="161">
        <v>72</v>
      </c>
      <c r="J18" s="161">
        <v>16</v>
      </c>
      <c r="K18" s="161">
        <v>15</v>
      </c>
      <c r="L18" s="161">
        <v>14</v>
      </c>
      <c r="M18" s="161">
        <v>12</v>
      </c>
      <c r="N18" s="161">
        <v>16</v>
      </c>
      <c r="O18" s="161">
        <v>14</v>
      </c>
      <c r="P18" s="161">
        <v>13</v>
      </c>
      <c r="Q18" s="161">
        <v>12</v>
      </c>
      <c r="R18" s="161">
        <v>1</v>
      </c>
      <c r="S18" s="161">
        <v>1</v>
      </c>
      <c r="T18" s="161">
        <v>10</v>
      </c>
      <c r="U18" s="161">
        <v>9</v>
      </c>
      <c r="V18" s="161">
        <v>12</v>
      </c>
      <c r="W18" s="161">
        <v>11</v>
      </c>
      <c r="X18" s="162">
        <v>5</v>
      </c>
      <c r="Y18" s="162">
        <v>5</v>
      </c>
      <c r="Z18" s="161">
        <v>1</v>
      </c>
      <c r="AA18" s="161">
        <v>0</v>
      </c>
      <c r="AB18" s="162">
        <v>2</v>
      </c>
      <c r="AC18" s="162">
        <v>2</v>
      </c>
      <c r="AD18" s="161">
        <v>1</v>
      </c>
      <c r="AE18" s="161">
        <v>1</v>
      </c>
      <c r="AF18" s="161">
        <v>8</v>
      </c>
      <c r="AG18" s="161">
        <v>7</v>
      </c>
      <c r="AH18" s="161">
        <v>4</v>
      </c>
      <c r="AI18" s="161">
        <v>4</v>
      </c>
      <c r="AJ18" s="161">
        <v>4</v>
      </c>
      <c r="AK18" s="161">
        <v>4</v>
      </c>
      <c r="AL18" s="161">
        <v>1</v>
      </c>
      <c r="AM18" s="161">
        <v>1</v>
      </c>
      <c r="AN18" s="162">
        <v>0</v>
      </c>
      <c r="AO18" s="162">
        <v>0</v>
      </c>
      <c r="AP18" s="162">
        <v>0</v>
      </c>
      <c r="AQ18" s="162">
        <v>0</v>
      </c>
      <c r="AR18" s="162">
        <v>0</v>
      </c>
      <c r="AS18" s="162">
        <v>0</v>
      </c>
      <c r="AT18" s="162">
        <v>1</v>
      </c>
      <c r="AU18" s="162">
        <v>1</v>
      </c>
      <c r="AV18" s="162">
        <v>1</v>
      </c>
      <c r="AW18" s="162">
        <v>1</v>
      </c>
      <c r="AX18" s="162">
        <v>1</v>
      </c>
      <c r="AY18" s="162">
        <v>1</v>
      </c>
      <c r="AZ18" s="162">
        <v>1</v>
      </c>
      <c r="BA18" s="162">
        <v>1</v>
      </c>
      <c r="BB18" s="162">
        <v>0</v>
      </c>
      <c r="BC18" s="162">
        <v>0</v>
      </c>
      <c r="BD18" s="162">
        <v>0</v>
      </c>
      <c r="BE18" s="162">
        <v>0</v>
      </c>
    </row>
    <row r="19" spans="2:57" s="160" customFormat="1" ht="50.1" customHeight="1" x14ac:dyDescent="0.25">
      <c r="B19" s="19">
        <v>12</v>
      </c>
      <c r="C19" s="17" t="s">
        <v>36</v>
      </c>
      <c r="D19" s="161">
        <f t="shared" si="1"/>
        <v>140</v>
      </c>
      <c r="E19" s="161">
        <f t="shared" si="1"/>
        <v>125</v>
      </c>
      <c r="F19" s="161">
        <v>34</v>
      </c>
      <c r="G19" s="161">
        <v>31</v>
      </c>
      <c r="H19" s="161">
        <v>46</v>
      </c>
      <c r="I19" s="161">
        <v>40</v>
      </c>
      <c r="J19" s="161">
        <v>13</v>
      </c>
      <c r="K19" s="161">
        <v>10</v>
      </c>
      <c r="L19" s="161">
        <v>7</v>
      </c>
      <c r="M19" s="161">
        <v>7</v>
      </c>
      <c r="N19" s="161">
        <v>7</v>
      </c>
      <c r="O19" s="161">
        <v>7</v>
      </c>
      <c r="P19" s="161">
        <v>6</v>
      </c>
      <c r="Q19" s="161">
        <v>5</v>
      </c>
      <c r="R19" s="161">
        <v>5</v>
      </c>
      <c r="S19" s="161">
        <v>5</v>
      </c>
      <c r="T19" s="161">
        <v>2</v>
      </c>
      <c r="U19" s="161">
        <v>2</v>
      </c>
      <c r="V19" s="161">
        <v>5</v>
      </c>
      <c r="W19" s="161">
        <v>5</v>
      </c>
      <c r="X19" s="162">
        <v>2</v>
      </c>
      <c r="Y19" s="162">
        <v>1</v>
      </c>
      <c r="Z19" s="162">
        <v>0</v>
      </c>
      <c r="AA19" s="162">
        <v>0</v>
      </c>
      <c r="AB19" s="162">
        <v>3</v>
      </c>
      <c r="AC19" s="162">
        <v>2</v>
      </c>
      <c r="AD19" s="161">
        <v>3</v>
      </c>
      <c r="AE19" s="161">
        <v>3</v>
      </c>
      <c r="AF19" s="161">
        <v>1</v>
      </c>
      <c r="AG19" s="161">
        <v>1</v>
      </c>
      <c r="AH19" s="161">
        <v>3</v>
      </c>
      <c r="AI19" s="161">
        <v>3</v>
      </c>
      <c r="AJ19" s="161">
        <v>0</v>
      </c>
      <c r="AK19" s="161">
        <v>0</v>
      </c>
      <c r="AL19" s="161">
        <v>0</v>
      </c>
      <c r="AM19" s="161">
        <v>0</v>
      </c>
      <c r="AN19" s="162">
        <v>0</v>
      </c>
      <c r="AO19" s="162">
        <v>0</v>
      </c>
      <c r="AP19" s="162">
        <v>2</v>
      </c>
      <c r="AQ19" s="162">
        <v>2</v>
      </c>
      <c r="AR19" s="162">
        <v>0</v>
      </c>
      <c r="AS19" s="162">
        <v>0</v>
      </c>
      <c r="AT19" s="162">
        <v>0</v>
      </c>
      <c r="AU19" s="162">
        <v>0</v>
      </c>
      <c r="AV19" s="162">
        <v>0</v>
      </c>
      <c r="AW19" s="162">
        <v>0</v>
      </c>
      <c r="AX19" s="162">
        <v>0</v>
      </c>
      <c r="AY19" s="162">
        <v>0</v>
      </c>
      <c r="AZ19" s="162">
        <v>0</v>
      </c>
      <c r="BA19" s="162">
        <v>0</v>
      </c>
      <c r="BB19" s="162">
        <v>1</v>
      </c>
      <c r="BC19" s="162">
        <v>1</v>
      </c>
      <c r="BD19" s="162">
        <v>0</v>
      </c>
      <c r="BE19" s="162">
        <v>0</v>
      </c>
    </row>
    <row r="20" spans="2:57" s="160" customFormat="1" ht="50.1" customHeight="1" x14ac:dyDescent="0.25">
      <c r="B20" s="20">
        <v>13</v>
      </c>
      <c r="C20" s="17" t="s">
        <v>37</v>
      </c>
      <c r="D20" s="161">
        <f t="shared" si="1"/>
        <v>186</v>
      </c>
      <c r="E20" s="161">
        <f t="shared" si="1"/>
        <v>149</v>
      </c>
      <c r="F20" s="161">
        <v>134</v>
      </c>
      <c r="G20" s="161">
        <v>109</v>
      </c>
      <c r="H20" s="161">
        <v>6</v>
      </c>
      <c r="I20" s="161">
        <v>5</v>
      </c>
      <c r="J20" s="161">
        <v>4</v>
      </c>
      <c r="K20" s="161">
        <v>3</v>
      </c>
      <c r="L20" s="161">
        <v>3</v>
      </c>
      <c r="M20" s="161">
        <v>3</v>
      </c>
      <c r="N20" s="161">
        <v>3</v>
      </c>
      <c r="O20" s="161">
        <v>3</v>
      </c>
      <c r="P20" s="161">
        <v>2</v>
      </c>
      <c r="Q20" s="161">
        <v>2</v>
      </c>
      <c r="R20" s="161">
        <v>2</v>
      </c>
      <c r="S20" s="161">
        <v>2</v>
      </c>
      <c r="T20" s="161">
        <v>6</v>
      </c>
      <c r="U20" s="161">
        <v>4</v>
      </c>
      <c r="V20" s="161">
        <v>2</v>
      </c>
      <c r="W20" s="161">
        <v>2</v>
      </c>
      <c r="X20" s="162">
        <v>0</v>
      </c>
      <c r="Y20" s="162">
        <v>0</v>
      </c>
      <c r="Z20" s="162">
        <v>0</v>
      </c>
      <c r="AA20" s="162">
        <v>0</v>
      </c>
      <c r="AB20" s="162">
        <v>0</v>
      </c>
      <c r="AC20" s="162">
        <v>0</v>
      </c>
      <c r="AD20" s="161">
        <v>15</v>
      </c>
      <c r="AE20" s="161">
        <v>10</v>
      </c>
      <c r="AF20" s="161">
        <v>0</v>
      </c>
      <c r="AG20" s="161">
        <v>0</v>
      </c>
      <c r="AH20" s="161">
        <v>1</v>
      </c>
      <c r="AI20" s="161">
        <v>1</v>
      </c>
      <c r="AJ20" s="161">
        <v>0</v>
      </c>
      <c r="AK20" s="161">
        <v>0</v>
      </c>
      <c r="AL20" s="161">
        <v>7</v>
      </c>
      <c r="AM20" s="161">
        <v>5</v>
      </c>
      <c r="AN20" s="162">
        <v>0</v>
      </c>
      <c r="AO20" s="162">
        <v>0</v>
      </c>
      <c r="AP20" s="162">
        <v>0</v>
      </c>
      <c r="AQ20" s="162">
        <v>0</v>
      </c>
      <c r="AR20" s="162">
        <v>0</v>
      </c>
      <c r="AS20" s="162">
        <v>0</v>
      </c>
      <c r="AT20" s="162">
        <v>0</v>
      </c>
      <c r="AU20" s="162">
        <v>0</v>
      </c>
      <c r="AV20" s="162">
        <v>0</v>
      </c>
      <c r="AW20" s="162">
        <v>0</v>
      </c>
      <c r="AX20" s="162">
        <v>0</v>
      </c>
      <c r="AY20" s="162">
        <v>0</v>
      </c>
      <c r="AZ20" s="162">
        <v>0</v>
      </c>
      <c r="BA20" s="162">
        <v>0</v>
      </c>
      <c r="BB20" s="162">
        <v>0</v>
      </c>
      <c r="BC20" s="162">
        <v>0</v>
      </c>
      <c r="BD20" s="162">
        <v>1</v>
      </c>
      <c r="BE20" s="162">
        <v>0</v>
      </c>
    </row>
    <row r="21" spans="2:57" s="160" customFormat="1" ht="50.1" customHeight="1" x14ac:dyDescent="0.25">
      <c r="B21" s="17">
        <v>14</v>
      </c>
      <c r="C21" s="17" t="s">
        <v>38</v>
      </c>
      <c r="D21" s="161">
        <f t="shared" si="1"/>
        <v>288</v>
      </c>
      <c r="E21" s="161">
        <f t="shared" si="1"/>
        <v>209</v>
      </c>
      <c r="F21" s="161">
        <v>6</v>
      </c>
      <c r="G21" s="161">
        <v>4</v>
      </c>
      <c r="H21" s="161">
        <v>101</v>
      </c>
      <c r="I21" s="161">
        <v>73</v>
      </c>
      <c r="J21" s="161">
        <v>34</v>
      </c>
      <c r="K21" s="161">
        <v>22</v>
      </c>
      <c r="L21" s="161">
        <v>22</v>
      </c>
      <c r="M21" s="161">
        <v>16</v>
      </c>
      <c r="N21" s="161">
        <v>12</v>
      </c>
      <c r="O21" s="161">
        <v>8</v>
      </c>
      <c r="P21" s="161">
        <v>24</v>
      </c>
      <c r="Q21" s="161">
        <v>17</v>
      </c>
      <c r="R21" s="161">
        <v>14</v>
      </c>
      <c r="S21" s="161">
        <v>7</v>
      </c>
      <c r="T21" s="161">
        <v>18</v>
      </c>
      <c r="U21" s="161">
        <v>14</v>
      </c>
      <c r="V21" s="161">
        <v>6</v>
      </c>
      <c r="W21" s="161">
        <v>5</v>
      </c>
      <c r="X21" s="162">
        <v>11</v>
      </c>
      <c r="Y21" s="162">
        <v>11</v>
      </c>
      <c r="Z21" s="162">
        <v>0</v>
      </c>
      <c r="AA21" s="162">
        <v>0</v>
      </c>
      <c r="AB21" s="162">
        <v>9</v>
      </c>
      <c r="AC21" s="162">
        <v>8</v>
      </c>
      <c r="AD21" s="161">
        <v>1</v>
      </c>
      <c r="AE21" s="161">
        <v>1</v>
      </c>
      <c r="AF21" s="161">
        <v>2</v>
      </c>
      <c r="AG21" s="161">
        <v>1</v>
      </c>
      <c r="AH21" s="161">
        <v>3</v>
      </c>
      <c r="AI21" s="161">
        <v>2</v>
      </c>
      <c r="AJ21" s="161">
        <v>4</v>
      </c>
      <c r="AK21" s="161">
        <v>3</v>
      </c>
      <c r="AL21" s="161">
        <v>7</v>
      </c>
      <c r="AM21" s="161">
        <v>4</v>
      </c>
      <c r="AN21" s="162">
        <v>7</v>
      </c>
      <c r="AO21" s="162">
        <v>6</v>
      </c>
      <c r="AP21" s="162">
        <v>1</v>
      </c>
      <c r="AQ21" s="162">
        <v>1</v>
      </c>
      <c r="AR21" s="162">
        <v>0</v>
      </c>
      <c r="AS21" s="162">
        <v>0</v>
      </c>
      <c r="AT21" s="162">
        <v>2</v>
      </c>
      <c r="AU21" s="162">
        <v>2</v>
      </c>
      <c r="AV21" s="162">
        <v>2</v>
      </c>
      <c r="AW21" s="162">
        <v>2</v>
      </c>
      <c r="AX21" s="162">
        <v>2</v>
      </c>
      <c r="AY21" s="162">
        <v>2</v>
      </c>
      <c r="AZ21" s="162">
        <v>0</v>
      </c>
      <c r="BA21" s="162">
        <v>0</v>
      </c>
      <c r="BB21" s="162">
        <v>0</v>
      </c>
      <c r="BC21" s="162">
        <v>0</v>
      </c>
      <c r="BD21" s="162">
        <v>0</v>
      </c>
      <c r="BE21" s="162">
        <v>0</v>
      </c>
    </row>
    <row r="22" spans="2:57" x14ac:dyDescent="0.25"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</sheetData>
  <mergeCells count="32">
    <mergeCell ref="AZ5:BA5"/>
    <mergeCell ref="BB5:BC5"/>
    <mergeCell ref="BD5:BE5"/>
    <mergeCell ref="B7:C7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B2:BE2"/>
    <mergeCell ref="B4:B6"/>
    <mergeCell ref="C4:C6"/>
    <mergeCell ref="D4:E5"/>
    <mergeCell ref="F4:BE4"/>
    <mergeCell ref="F5:G5"/>
    <mergeCell ref="H5:I5"/>
    <mergeCell ref="J5:K5"/>
    <mergeCell ref="L5:M5"/>
    <mergeCell ref="N5:O5"/>
  </mergeCells>
  <pageMargins left="0.59055118110236227" right="0.59055118110236227" top="0.59055118110236227" bottom="0.59055118110236227" header="0.31496062992125984" footer="0.31496062992125984"/>
  <pageSetup paperSize="9" scale="50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view="pageBreakPreview" topLeftCell="B1" zoomScale="60" zoomScaleNormal="98" workbookViewId="0">
      <selection activeCell="H12" sqref="H12"/>
    </sheetView>
  </sheetViews>
  <sheetFormatPr defaultRowHeight="12.75" x14ac:dyDescent="0.2"/>
  <cols>
    <col min="1" max="1" width="4.5703125" style="41" customWidth="1"/>
    <col min="2" max="2" width="4.7109375" style="41" customWidth="1"/>
    <col min="3" max="3" width="22.5703125" style="41" customWidth="1"/>
    <col min="4" max="4" width="32.7109375" style="41" customWidth="1"/>
    <col min="5" max="21" width="9.7109375" style="41" customWidth="1"/>
    <col min="22" max="256" width="9.140625" style="41"/>
    <col min="257" max="257" width="8" style="41" customWidth="1"/>
    <col min="258" max="258" width="3.28515625" style="41" customWidth="1"/>
    <col min="259" max="259" width="25.28515625" style="41" customWidth="1"/>
    <col min="260" max="260" width="16.7109375" style="41" customWidth="1"/>
    <col min="261" max="263" width="9.140625" style="41"/>
    <col min="264" max="264" width="11.5703125" style="41" customWidth="1"/>
    <col min="265" max="512" width="9.140625" style="41"/>
    <col min="513" max="513" width="8" style="41" customWidth="1"/>
    <col min="514" max="514" width="3.28515625" style="41" customWidth="1"/>
    <col min="515" max="515" width="25.28515625" style="41" customWidth="1"/>
    <col min="516" max="516" width="16.7109375" style="41" customWidth="1"/>
    <col min="517" max="519" width="9.140625" style="41"/>
    <col min="520" max="520" width="11.5703125" style="41" customWidth="1"/>
    <col min="521" max="768" width="9.140625" style="41"/>
    <col min="769" max="769" width="8" style="41" customWidth="1"/>
    <col min="770" max="770" width="3.28515625" style="41" customWidth="1"/>
    <col min="771" max="771" width="25.28515625" style="41" customWidth="1"/>
    <col min="772" max="772" width="16.7109375" style="41" customWidth="1"/>
    <col min="773" max="775" width="9.140625" style="41"/>
    <col min="776" max="776" width="11.5703125" style="41" customWidth="1"/>
    <col min="777" max="1024" width="9.140625" style="41"/>
    <col min="1025" max="1025" width="8" style="41" customWidth="1"/>
    <col min="1026" max="1026" width="3.28515625" style="41" customWidth="1"/>
    <col min="1027" max="1027" width="25.28515625" style="41" customWidth="1"/>
    <col min="1028" max="1028" width="16.7109375" style="41" customWidth="1"/>
    <col min="1029" max="1031" width="9.140625" style="41"/>
    <col min="1032" max="1032" width="11.5703125" style="41" customWidth="1"/>
    <col min="1033" max="1280" width="9.140625" style="41"/>
    <col min="1281" max="1281" width="8" style="41" customWidth="1"/>
    <col min="1282" max="1282" width="3.28515625" style="41" customWidth="1"/>
    <col min="1283" max="1283" width="25.28515625" style="41" customWidth="1"/>
    <col min="1284" max="1284" width="16.7109375" style="41" customWidth="1"/>
    <col min="1285" max="1287" width="9.140625" style="41"/>
    <col min="1288" max="1288" width="11.5703125" style="41" customWidth="1"/>
    <col min="1289" max="1536" width="9.140625" style="41"/>
    <col min="1537" max="1537" width="8" style="41" customWidth="1"/>
    <col min="1538" max="1538" width="3.28515625" style="41" customWidth="1"/>
    <col min="1539" max="1539" width="25.28515625" style="41" customWidth="1"/>
    <col min="1540" max="1540" width="16.7109375" style="41" customWidth="1"/>
    <col min="1541" max="1543" width="9.140625" style="41"/>
    <col min="1544" max="1544" width="11.5703125" style="41" customWidth="1"/>
    <col min="1545" max="1792" width="9.140625" style="41"/>
    <col min="1793" max="1793" width="8" style="41" customWidth="1"/>
    <col min="1794" max="1794" width="3.28515625" style="41" customWidth="1"/>
    <col min="1795" max="1795" width="25.28515625" style="41" customWidth="1"/>
    <col min="1796" max="1796" width="16.7109375" style="41" customWidth="1"/>
    <col min="1797" max="1799" width="9.140625" style="41"/>
    <col min="1800" max="1800" width="11.5703125" style="41" customWidth="1"/>
    <col min="1801" max="2048" width="9.140625" style="41"/>
    <col min="2049" max="2049" width="8" style="41" customWidth="1"/>
    <col min="2050" max="2050" width="3.28515625" style="41" customWidth="1"/>
    <col min="2051" max="2051" width="25.28515625" style="41" customWidth="1"/>
    <col min="2052" max="2052" width="16.7109375" style="41" customWidth="1"/>
    <col min="2053" max="2055" width="9.140625" style="41"/>
    <col min="2056" max="2056" width="11.5703125" style="41" customWidth="1"/>
    <col min="2057" max="2304" width="9.140625" style="41"/>
    <col min="2305" max="2305" width="8" style="41" customWidth="1"/>
    <col min="2306" max="2306" width="3.28515625" style="41" customWidth="1"/>
    <col min="2307" max="2307" width="25.28515625" style="41" customWidth="1"/>
    <col min="2308" max="2308" width="16.7109375" style="41" customWidth="1"/>
    <col min="2309" max="2311" width="9.140625" style="41"/>
    <col min="2312" max="2312" width="11.5703125" style="41" customWidth="1"/>
    <col min="2313" max="2560" width="9.140625" style="41"/>
    <col min="2561" max="2561" width="8" style="41" customWidth="1"/>
    <col min="2562" max="2562" width="3.28515625" style="41" customWidth="1"/>
    <col min="2563" max="2563" width="25.28515625" style="41" customWidth="1"/>
    <col min="2564" max="2564" width="16.7109375" style="41" customWidth="1"/>
    <col min="2565" max="2567" width="9.140625" style="41"/>
    <col min="2568" max="2568" width="11.5703125" style="41" customWidth="1"/>
    <col min="2569" max="2816" width="9.140625" style="41"/>
    <col min="2817" max="2817" width="8" style="41" customWidth="1"/>
    <col min="2818" max="2818" width="3.28515625" style="41" customWidth="1"/>
    <col min="2819" max="2819" width="25.28515625" style="41" customWidth="1"/>
    <col min="2820" max="2820" width="16.7109375" style="41" customWidth="1"/>
    <col min="2821" max="2823" width="9.140625" style="41"/>
    <col min="2824" max="2824" width="11.5703125" style="41" customWidth="1"/>
    <col min="2825" max="3072" width="9.140625" style="41"/>
    <col min="3073" max="3073" width="8" style="41" customWidth="1"/>
    <col min="3074" max="3074" width="3.28515625" style="41" customWidth="1"/>
    <col min="3075" max="3075" width="25.28515625" style="41" customWidth="1"/>
    <col min="3076" max="3076" width="16.7109375" style="41" customWidth="1"/>
    <col min="3077" max="3079" width="9.140625" style="41"/>
    <col min="3080" max="3080" width="11.5703125" style="41" customWidth="1"/>
    <col min="3081" max="3328" width="9.140625" style="41"/>
    <col min="3329" max="3329" width="8" style="41" customWidth="1"/>
    <col min="3330" max="3330" width="3.28515625" style="41" customWidth="1"/>
    <col min="3331" max="3331" width="25.28515625" style="41" customWidth="1"/>
    <col min="3332" max="3332" width="16.7109375" style="41" customWidth="1"/>
    <col min="3333" max="3335" width="9.140625" style="41"/>
    <col min="3336" max="3336" width="11.5703125" style="41" customWidth="1"/>
    <col min="3337" max="3584" width="9.140625" style="41"/>
    <col min="3585" max="3585" width="8" style="41" customWidth="1"/>
    <col min="3586" max="3586" width="3.28515625" style="41" customWidth="1"/>
    <col min="3587" max="3587" width="25.28515625" style="41" customWidth="1"/>
    <col min="3588" max="3588" width="16.7109375" style="41" customWidth="1"/>
    <col min="3589" max="3591" width="9.140625" style="41"/>
    <col min="3592" max="3592" width="11.5703125" style="41" customWidth="1"/>
    <col min="3593" max="3840" width="9.140625" style="41"/>
    <col min="3841" max="3841" width="8" style="41" customWidth="1"/>
    <col min="3842" max="3842" width="3.28515625" style="41" customWidth="1"/>
    <col min="3843" max="3843" width="25.28515625" style="41" customWidth="1"/>
    <col min="3844" max="3844" width="16.7109375" style="41" customWidth="1"/>
    <col min="3845" max="3847" width="9.140625" style="41"/>
    <col min="3848" max="3848" width="11.5703125" style="41" customWidth="1"/>
    <col min="3849" max="4096" width="9.140625" style="41"/>
    <col min="4097" max="4097" width="8" style="41" customWidth="1"/>
    <col min="4098" max="4098" width="3.28515625" style="41" customWidth="1"/>
    <col min="4099" max="4099" width="25.28515625" style="41" customWidth="1"/>
    <col min="4100" max="4100" width="16.7109375" style="41" customWidth="1"/>
    <col min="4101" max="4103" width="9.140625" style="41"/>
    <col min="4104" max="4104" width="11.5703125" style="41" customWidth="1"/>
    <col min="4105" max="4352" width="9.140625" style="41"/>
    <col min="4353" max="4353" width="8" style="41" customWidth="1"/>
    <col min="4354" max="4354" width="3.28515625" style="41" customWidth="1"/>
    <col min="4355" max="4355" width="25.28515625" style="41" customWidth="1"/>
    <col min="4356" max="4356" width="16.7109375" style="41" customWidth="1"/>
    <col min="4357" max="4359" width="9.140625" style="41"/>
    <col min="4360" max="4360" width="11.5703125" style="41" customWidth="1"/>
    <col min="4361" max="4608" width="9.140625" style="41"/>
    <col min="4609" max="4609" width="8" style="41" customWidth="1"/>
    <col min="4610" max="4610" width="3.28515625" style="41" customWidth="1"/>
    <col min="4611" max="4611" width="25.28515625" style="41" customWidth="1"/>
    <col min="4612" max="4612" width="16.7109375" style="41" customWidth="1"/>
    <col min="4613" max="4615" width="9.140625" style="41"/>
    <col min="4616" max="4616" width="11.5703125" style="41" customWidth="1"/>
    <col min="4617" max="4864" width="9.140625" style="41"/>
    <col min="4865" max="4865" width="8" style="41" customWidth="1"/>
    <col min="4866" max="4866" width="3.28515625" style="41" customWidth="1"/>
    <col min="4867" max="4867" width="25.28515625" style="41" customWidth="1"/>
    <col min="4868" max="4868" width="16.7109375" style="41" customWidth="1"/>
    <col min="4869" max="4871" width="9.140625" style="41"/>
    <col min="4872" max="4872" width="11.5703125" style="41" customWidth="1"/>
    <col min="4873" max="5120" width="9.140625" style="41"/>
    <col min="5121" max="5121" width="8" style="41" customWidth="1"/>
    <col min="5122" max="5122" width="3.28515625" style="41" customWidth="1"/>
    <col min="5123" max="5123" width="25.28515625" style="41" customWidth="1"/>
    <col min="5124" max="5124" width="16.7109375" style="41" customWidth="1"/>
    <col min="5125" max="5127" width="9.140625" style="41"/>
    <col min="5128" max="5128" width="11.5703125" style="41" customWidth="1"/>
    <col min="5129" max="5376" width="9.140625" style="41"/>
    <col min="5377" max="5377" width="8" style="41" customWidth="1"/>
    <col min="5378" max="5378" width="3.28515625" style="41" customWidth="1"/>
    <col min="5379" max="5379" width="25.28515625" style="41" customWidth="1"/>
    <col min="5380" max="5380" width="16.7109375" style="41" customWidth="1"/>
    <col min="5381" max="5383" width="9.140625" style="41"/>
    <col min="5384" max="5384" width="11.5703125" style="41" customWidth="1"/>
    <col min="5385" max="5632" width="9.140625" style="41"/>
    <col min="5633" max="5633" width="8" style="41" customWidth="1"/>
    <col min="5634" max="5634" width="3.28515625" style="41" customWidth="1"/>
    <col min="5635" max="5635" width="25.28515625" style="41" customWidth="1"/>
    <col min="5636" max="5636" width="16.7109375" style="41" customWidth="1"/>
    <col min="5637" max="5639" width="9.140625" style="41"/>
    <col min="5640" max="5640" width="11.5703125" style="41" customWidth="1"/>
    <col min="5641" max="5888" width="9.140625" style="41"/>
    <col min="5889" max="5889" width="8" style="41" customWidth="1"/>
    <col min="5890" max="5890" width="3.28515625" style="41" customWidth="1"/>
    <col min="5891" max="5891" width="25.28515625" style="41" customWidth="1"/>
    <col min="5892" max="5892" width="16.7109375" style="41" customWidth="1"/>
    <col min="5893" max="5895" width="9.140625" style="41"/>
    <col min="5896" max="5896" width="11.5703125" style="41" customWidth="1"/>
    <col min="5897" max="6144" width="9.140625" style="41"/>
    <col min="6145" max="6145" width="8" style="41" customWidth="1"/>
    <col min="6146" max="6146" width="3.28515625" style="41" customWidth="1"/>
    <col min="6147" max="6147" width="25.28515625" style="41" customWidth="1"/>
    <col min="6148" max="6148" width="16.7109375" style="41" customWidth="1"/>
    <col min="6149" max="6151" width="9.140625" style="41"/>
    <col min="6152" max="6152" width="11.5703125" style="41" customWidth="1"/>
    <col min="6153" max="6400" width="9.140625" style="41"/>
    <col min="6401" max="6401" width="8" style="41" customWidth="1"/>
    <col min="6402" max="6402" width="3.28515625" style="41" customWidth="1"/>
    <col min="6403" max="6403" width="25.28515625" style="41" customWidth="1"/>
    <col min="6404" max="6404" width="16.7109375" style="41" customWidth="1"/>
    <col min="6405" max="6407" width="9.140625" style="41"/>
    <col min="6408" max="6408" width="11.5703125" style="41" customWidth="1"/>
    <col min="6409" max="6656" width="9.140625" style="41"/>
    <col min="6657" max="6657" width="8" style="41" customWidth="1"/>
    <col min="6658" max="6658" width="3.28515625" style="41" customWidth="1"/>
    <col min="6659" max="6659" width="25.28515625" style="41" customWidth="1"/>
    <col min="6660" max="6660" width="16.7109375" style="41" customWidth="1"/>
    <col min="6661" max="6663" width="9.140625" style="41"/>
    <col min="6664" max="6664" width="11.5703125" style="41" customWidth="1"/>
    <col min="6665" max="6912" width="9.140625" style="41"/>
    <col min="6913" max="6913" width="8" style="41" customWidth="1"/>
    <col min="6914" max="6914" width="3.28515625" style="41" customWidth="1"/>
    <col min="6915" max="6915" width="25.28515625" style="41" customWidth="1"/>
    <col min="6916" max="6916" width="16.7109375" style="41" customWidth="1"/>
    <col min="6917" max="6919" width="9.140625" style="41"/>
    <col min="6920" max="6920" width="11.5703125" style="41" customWidth="1"/>
    <col min="6921" max="7168" width="9.140625" style="41"/>
    <col min="7169" max="7169" width="8" style="41" customWidth="1"/>
    <col min="7170" max="7170" width="3.28515625" style="41" customWidth="1"/>
    <col min="7171" max="7171" width="25.28515625" style="41" customWidth="1"/>
    <col min="7172" max="7172" width="16.7109375" style="41" customWidth="1"/>
    <col min="7173" max="7175" width="9.140625" style="41"/>
    <col min="7176" max="7176" width="11.5703125" style="41" customWidth="1"/>
    <col min="7177" max="7424" width="9.140625" style="41"/>
    <col min="7425" max="7425" width="8" style="41" customWidth="1"/>
    <col min="7426" max="7426" width="3.28515625" style="41" customWidth="1"/>
    <col min="7427" max="7427" width="25.28515625" style="41" customWidth="1"/>
    <col min="7428" max="7428" width="16.7109375" style="41" customWidth="1"/>
    <col min="7429" max="7431" width="9.140625" style="41"/>
    <col min="7432" max="7432" width="11.5703125" style="41" customWidth="1"/>
    <col min="7433" max="7680" width="9.140625" style="41"/>
    <col min="7681" max="7681" width="8" style="41" customWidth="1"/>
    <col min="7682" max="7682" width="3.28515625" style="41" customWidth="1"/>
    <col min="7683" max="7683" width="25.28515625" style="41" customWidth="1"/>
    <col min="7684" max="7684" width="16.7109375" style="41" customWidth="1"/>
    <col min="7685" max="7687" width="9.140625" style="41"/>
    <col min="7688" max="7688" width="11.5703125" style="41" customWidth="1"/>
    <col min="7689" max="7936" width="9.140625" style="41"/>
    <col min="7937" max="7937" width="8" style="41" customWidth="1"/>
    <col min="7938" max="7938" width="3.28515625" style="41" customWidth="1"/>
    <col min="7939" max="7939" width="25.28515625" style="41" customWidth="1"/>
    <col min="7940" max="7940" width="16.7109375" style="41" customWidth="1"/>
    <col min="7941" max="7943" width="9.140625" style="41"/>
    <col min="7944" max="7944" width="11.5703125" style="41" customWidth="1"/>
    <col min="7945" max="8192" width="9.140625" style="41"/>
    <col min="8193" max="8193" width="8" style="41" customWidth="1"/>
    <col min="8194" max="8194" width="3.28515625" style="41" customWidth="1"/>
    <col min="8195" max="8195" width="25.28515625" style="41" customWidth="1"/>
    <col min="8196" max="8196" width="16.7109375" style="41" customWidth="1"/>
    <col min="8197" max="8199" width="9.140625" style="41"/>
    <col min="8200" max="8200" width="11.5703125" style="41" customWidth="1"/>
    <col min="8201" max="8448" width="9.140625" style="41"/>
    <col min="8449" max="8449" width="8" style="41" customWidth="1"/>
    <col min="8450" max="8450" width="3.28515625" style="41" customWidth="1"/>
    <col min="8451" max="8451" width="25.28515625" style="41" customWidth="1"/>
    <col min="8452" max="8452" width="16.7109375" style="41" customWidth="1"/>
    <col min="8453" max="8455" width="9.140625" style="41"/>
    <col min="8456" max="8456" width="11.5703125" style="41" customWidth="1"/>
    <col min="8457" max="8704" width="9.140625" style="41"/>
    <col min="8705" max="8705" width="8" style="41" customWidth="1"/>
    <col min="8706" max="8706" width="3.28515625" style="41" customWidth="1"/>
    <col min="8707" max="8707" width="25.28515625" style="41" customWidth="1"/>
    <col min="8708" max="8708" width="16.7109375" style="41" customWidth="1"/>
    <col min="8709" max="8711" width="9.140625" style="41"/>
    <col min="8712" max="8712" width="11.5703125" style="41" customWidth="1"/>
    <col min="8713" max="8960" width="9.140625" style="41"/>
    <col min="8961" max="8961" width="8" style="41" customWidth="1"/>
    <col min="8962" max="8962" width="3.28515625" style="41" customWidth="1"/>
    <col min="8963" max="8963" width="25.28515625" style="41" customWidth="1"/>
    <col min="8964" max="8964" width="16.7109375" style="41" customWidth="1"/>
    <col min="8965" max="8967" width="9.140625" style="41"/>
    <col min="8968" max="8968" width="11.5703125" style="41" customWidth="1"/>
    <col min="8969" max="9216" width="9.140625" style="41"/>
    <col min="9217" max="9217" width="8" style="41" customWidth="1"/>
    <col min="9218" max="9218" width="3.28515625" style="41" customWidth="1"/>
    <col min="9219" max="9219" width="25.28515625" style="41" customWidth="1"/>
    <col min="9220" max="9220" width="16.7109375" style="41" customWidth="1"/>
    <col min="9221" max="9223" width="9.140625" style="41"/>
    <col min="9224" max="9224" width="11.5703125" style="41" customWidth="1"/>
    <col min="9225" max="9472" width="9.140625" style="41"/>
    <col min="9473" max="9473" width="8" style="41" customWidth="1"/>
    <col min="9474" max="9474" width="3.28515625" style="41" customWidth="1"/>
    <col min="9475" max="9475" width="25.28515625" style="41" customWidth="1"/>
    <col min="9476" max="9476" width="16.7109375" style="41" customWidth="1"/>
    <col min="9477" max="9479" width="9.140625" style="41"/>
    <col min="9480" max="9480" width="11.5703125" style="41" customWidth="1"/>
    <col min="9481" max="9728" width="9.140625" style="41"/>
    <col min="9729" max="9729" width="8" style="41" customWidth="1"/>
    <col min="9730" max="9730" width="3.28515625" style="41" customWidth="1"/>
    <col min="9731" max="9731" width="25.28515625" style="41" customWidth="1"/>
    <col min="9732" max="9732" width="16.7109375" style="41" customWidth="1"/>
    <col min="9733" max="9735" width="9.140625" style="41"/>
    <col min="9736" max="9736" width="11.5703125" style="41" customWidth="1"/>
    <col min="9737" max="9984" width="9.140625" style="41"/>
    <col min="9985" max="9985" width="8" style="41" customWidth="1"/>
    <col min="9986" max="9986" width="3.28515625" style="41" customWidth="1"/>
    <col min="9987" max="9987" width="25.28515625" style="41" customWidth="1"/>
    <col min="9988" max="9988" width="16.7109375" style="41" customWidth="1"/>
    <col min="9989" max="9991" width="9.140625" style="41"/>
    <col min="9992" max="9992" width="11.5703125" style="41" customWidth="1"/>
    <col min="9993" max="10240" width="9.140625" style="41"/>
    <col min="10241" max="10241" width="8" style="41" customWidth="1"/>
    <col min="10242" max="10242" width="3.28515625" style="41" customWidth="1"/>
    <col min="10243" max="10243" width="25.28515625" style="41" customWidth="1"/>
    <col min="10244" max="10244" width="16.7109375" style="41" customWidth="1"/>
    <col min="10245" max="10247" width="9.140625" style="41"/>
    <col min="10248" max="10248" width="11.5703125" style="41" customWidth="1"/>
    <col min="10249" max="10496" width="9.140625" style="41"/>
    <col min="10497" max="10497" width="8" style="41" customWidth="1"/>
    <col min="10498" max="10498" width="3.28515625" style="41" customWidth="1"/>
    <col min="10499" max="10499" width="25.28515625" style="41" customWidth="1"/>
    <col min="10500" max="10500" width="16.7109375" style="41" customWidth="1"/>
    <col min="10501" max="10503" width="9.140625" style="41"/>
    <col min="10504" max="10504" width="11.5703125" style="41" customWidth="1"/>
    <col min="10505" max="10752" width="9.140625" style="41"/>
    <col min="10753" max="10753" width="8" style="41" customWidth="1"/>
    <col min="10754" max="10754" width="3.28515625" style="41" customWidth="1"/>
    <col min="10755" max="10755" width="25.28515625" style="41" customWidth="1"/>
    <col min="10756" max="10756" width="16.7109375" style="41" customWidth="1"/>
    <col min="10757" max="10759" width="9.140625" style="41"/>
    <col min="10760" max="10760" width="11.5703125" style="41" customWidth="1"/>
    <col min="10761" max="11008" width="9.140625" style="41"/>
    <col min="11009" max="11009" width="8" style="41" customWidth="1"/>
    <col min="11010" max="11010" width="3.28515625" style="41" customWidth="1"/>
    <col min="11011" max="11011" width="25.28515625" style="41" customWidth="1"/>
    <col min="11012" max="11012" width="16.7109375" style="41" customWidth="1"/>
    <col min="11013" max="11015" width="9.140625" style="41"/>
    <col min="11016" max="11016" width="11.5703125" style="41" customWidth="1"/>
    <col min="11017" max="11264" width="9.140625" style="41"/>
    <col min="11265" max="11265" width="8" style="41" customWidth="1"/>
    <col min="11266" max="11266" width="3.28515625" style="41" customWidth="1"/>
    <col min="11267" max="11267" width="25.28515625" style="41" customWidth="1"/>
    <col min="11268" max="11268" width="16.7109375" style="41" customWidth="1"/>
    <col min="11269" max="11271" width="9.140625" style="41"/>
    <col min="11272" max="11272" width="11.5703125" style="41" customWidth="1"/>
    <col min="11273" max="11520" width="9.140625" style="41"/>
    <col min="11521" max="11521" width="8" style="41" customWidth="1"/>
    <col min="11522" max="11522" width="3.28515625" style="41" customWidth="1"/>
    <col min="11523" max="11523" width="25.28515625" style="41" customWidth="1"/>
    <col min="11524" max="11524" width="16.7109375" style="41" customWidth="1"/>
    <col min="11525" max="11527" width="9.140625" style="41"/>
    <col min="11528" max="11528" width="11.5703125" style="41" customWidth="1"/>
    <col min="11529" max="11776" width="9.140625" style="41"/>
    <col min="11777" max="11777" width="8" style="41" customWidth="1"/>
    <col min="11778" max="11778" width="3.28515625" style="41" customWidth="1"/>
    <col min="11779" max="11779" width="25.28515625" style="41" customWidth="1"/>
    <col min="11780" max="11780" width="16.7109375" style="41" customWidth="1"/>
    <col min="11781" max="11783" width="9.140625" style="41"/>
    <col min="11784" max="11784" width="11.5703125" style="41" customWidth="1"/>
    <col min="11785" max="12032" width="9.140625" style="41"/>
    <col min="12033" max="12033" width="8" style="41" customWidth="1"/>
    <col min="12034" max="12034" width="3.28515625" style="41" customWidth="1"/>
    <col min="12035" max="12035" width="25.28515625" style="41" customWidth="1"/>
    <col min="12036" max="12036" width="16.7109375" style="41" customWidth="1"/>
    <col min="12037" max="12039" width="9.140625" style="41"/>
    <col min="12040" max="12040" width="11.5703125" style="41" customWidth="1"/>
    <col min="12041" max="12288" width="9.140625" style="41"/>
    <col min="12289" max="12289" width="8" style="41" customWidth="1"/>
    <col min="12290" max="12290" width="3.28515625" style="41" customWidth="1"/>
    <col min="12291" max="12291" width="25.28515625" style="41" customWidth="1"/>
    <col min="12292" max="12292" width="16.7109375" style="41" customWidth="1"/>
    <col min="12293" max="12295" width="9.140625" style="41"/>
    <col min="12296" max="12296" width="11.5703125" style="41" customWidth="1"/>
    <col min="12297" max="12544" width="9.140625" style="41"/>
    <col min="12545" max="12545" width="8" style="41" customWidth="1"/>
    <col min="12546" max="12546" width="3.28515625" style="41" customWidth="1"/>
    <col min="12547" max="12547" width="25.28515625" style="41" customWidth="1"/>
    <col min="12548" max="12548" width="16.7109375" style="41" customWidth="1"/>
    <col min="12549" max="12551" width="9.140625" style="41"/>
    <col min="12552" max="12552" width="11.5703125" style="41" customWidth="1"/>
    <col min="12553" max="12800" width="9.140625" style="41"/>
    <col min="12801" max="12801" width="8" style="41" customWidth="1"/>
    <col min="12802" max="12802" width="3.28515625" style="41" customWidth="1"/>
    <col min="12803" max="12803" width="25.28515625" style="41" customWidth="1"/>
    <col min="12804" max="12804" width="16.7109375" style="41" customWidth="1"/>
    <col min="12805" max="12807" width="9.140625" style="41"/>
    <col min="12808" max="12808" width="11.5703125" style="41" customWidth="1"/>
    <col min="12809" max="13056" width="9.140625" style="41"/>
    <col min="13057" max="13057" width="8" style="41" customWidth="1"/>
    <col min="13058" max="13058" width="3.28515625" style="41" customWidth="1"/>
    <col min="13059" max="13059" width="25.28515625" style="41" customWidth="1"/>
    <col min="13060" max="13060" width="16.7109375" style="41" customWidth="1"/>
    <col min="13061" max="13063" width="9.140625" style="41"/>
    <col min="13064" max="13064" width="11.5703125" style="41" customWidth="1"/>
    <col min="13065" max="13312" width="9.140625" style="41"/>
    <col min="13313" max="13313" width="8" style="41" customWidth="1"/>
    <col min="13314" max="13314" width="3.28515625" style="41" customWidth="1"/>
    <col min="13315" max="13315" width="25.28515625" style="41" customWidth="1"/>
    <col min="13316" max="13316" width="16.7109375" style="41" customWidth="1"/>
    <col min="13317" max="13319" width="9.140625" style="41"/>
    <col min="13320" max="13320" width="11.5703125" style="41" customWidth="1"/>
    <col min="13321" max="13568" width="9.140625" style="41"/>
    <col min="13569" max="13569" width="8" style="41" customWidth="1"/>
    <col min="13570" max="13570" width="3.28515625" style="41" customWidth="1"/>
    <col min="13571" max="13571" width="25.28515625" style="41" customWidth="1"/>
    <col min="13572" max="13572" width="16.7109375" style="41" customWidth="1"/>
    <col min="13573" max="13575" width="9.140625" style="41"/>
    <col min="13576" max="13576" width="11.5703125" style="41" customWidth="1"/>
    <col min="13577" max="13824" width="9.140625" style="41"/>
    <col min="13825" max="13825" width="8" style="41" customWidth="1"/>
    <col min="13826" max="13826" width="3.28515625" style="41" customWidth="1"/>
    <col min="13827" max="13827" width="25.28515625" style="41" customWidth="1"/>
    <col min="13828" max="13828" width="16.7109375" style="41" customWidth="1"/>
    <col min="13829" max="13831" width="9.140625" style="41"/>
    <col min="13832" max="13832" width="11.5703125" style="41" customWidth="1"/>
    <col min="13833" max="14080" width="9.140625" style="41"/>
    <col min="14081" max="14081" width="8" style="41" customWidth="1"/>
    <col min="14082" max="14082" width="3.28515625" style="41" customWidth="1"/>
    <col min="14083" max="14083" width="25.28515625" style="41" customWidth="1"/>
    <col min="14084" max="14084" width="16.7109375" style="41" customWidth="1"/>
    <col min="14085" max="14087" width="9.140625" style="41"/>
    <col min="14088" max="14088" width="11.5703125" style="41" customWidth="1"/>
    <col min="14089" max="14336" width="9.140625" style="41"/>
    <col min="14337" max="14337" width="8" style="41" customWidth="1"/>
    <col min="14338" max="14338" width="3.28515625" style="41" customWidth="1"/>
    <col min="14339" max="14339" width="25.28515625" style="41" customWidth="1"/>
    <col min="14340" max="14340" width="16.7109375" style="41" customWidth="1"/>
    <col min="14341" max="14343" width="9.140625" style="41"/>
    <col min="14344" max="14344" width="11.5703125" style="41" customWidth="1"/>
    <col min="14345" max="14592" width="9.140625" style="41"/>
    <col min="14593" max="14593" width="8" style="41" customWidth="1"/>
    <col min="14594" max="14594" width="3.28515625" style="41" customWidth="1"/>
    <col min="14595" max="14595" width="25.28515625" style="41" customWidth="1"/>
    <col min="14596" max="14596" width="16.7109375" style="41" customWidth="1"/>
    <col min="14597" max="14599" width="9.140625" style="41"/>
    <col min="14600" max="14600" width="11.5703125" style="41" customWidth="1"/>
    <col min="14601" max="14848" width="9.140625" style="41"/>
    <col min="14849" max="14849" width="8" style="41" customWidth="1"/>
    <col min="14850" max="14850" width="3.28515625" style="41" customWidth="1"/>
    <col min="14851" max="14851" width="25.28515625" style="41" customWidth="1"/>
    <col min="14852" max="14852" width="16.7109375" style="41" customWidth="1"/>
    <col min="14853" max="14855" width="9.140625" style="41"/>
    <col min="14856" max="14856" width="11.5703125" style="41" customWidth="1"/>
    <col min="14857" max="15104" width="9.140625" style="41"/>
    <col min="15105" max="15105" width="8" style="41" customWidth="1"/>
    <col min="15106" max="15106" width="3.28515625" style="41" customWidth="1"/>
    <col min="15107" max="15107" width="25.28515625" style="41" customWidth="1"/>
    <col min="15108" max="15108" width="16.7109375" style="41" customWidth="1"/>
    <col min="15109" max="15111" width="9.140625" style="41"/>
    <col min="15112" max="15112" width="11.5703125" style="41" customWidth="1"/>
    <col min="15113" max="15360" width="9.140625" style="41"/>
    <col min="15361" max="15361" width="8" style="41" customWidth="1"/>
    <col min="15362" max="15362" width="3.28515625" style="41" customWidth="1"/>
    <col min="15363" max="15363" width="25.28515625" style="41" customWidth="1"/>
    <col min="15364" max="15364" width="16.7109375" style="41" customWidth="1"/>
    <col min="15365" max="15367" width="9.140625" style="41"/>
    <col min="15368" max="15368" width="11.5703125" style="41" customWidth="1"/>
    <col min="15369" max="15616" width="9.140625" style="41"/>
    <col min="15617" max="15617" width="8" style="41" customWidth="1"/>
    <col min="15618" max="15618" width="3.28515625" style="41" customWidth="1"/>
    <col min="15619" max="15619" width="25.28515625" style="41" customWidth="1"/>
    <col min="15620" max="15620" width="16.7109375" style="41" customWidth="1"/>
    <col min="15621" max="15623" width="9.140625" style="41"/>
    <col min="15624" max="15624" width="11.5703125" style="41" customWidth="1"/>
    <col min="15625" max="15872" width="9.140625" style="41"/>
    <col min="15873" max="15873" width="8" style="41" customWidth="1"/>
    <col min="15874" max="15874" width="3.28515625" style="41" customWidth="1"/>
    <col min="15875" max="15875" width="25.28515625" style="41" customWidth="1"/>
    <col min="15876" max="15876" width="16.7109375" style="41" customWidth="1"/>
    <col min="15877" max="15879" width="9.140625" style="41"/>
    <col min="15880" max="15880" width="11.5703125" style="41" customWidth="1"/>
    <col min="15881" max="16128" width="9.140625" style="41"/>
    <col min="16129" max="16129" width="8" style="41" customWidth="1"/>
    <col min="16130" max="16130" width="3.28515625" style="41" customWidth="1"/>
    <col min="16131" max="16131" width="25.28515625" style="41" customWidth="1"/>
    <col min="16132" max="16132" width="16.7109375" style="41" customWidth="1"/>
    <col min="16133" max="16135" width="9.140625" style="41"/>
    <col min="16136" max="16136" width="11.5703125" style="41" customWidth="1"/>
    <col min="16137" max="16384" width="9.140625" style="41"/>
  </cols>
  <sheetData>
    <row r="1" spans="1:21" ht="24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 t="s">
        <v>40</v>
      </c>
      <c r="U1" s="40"/>
    </row>
    <row r="2" spans="1:21" ht="34.5" customHeight="1" x14ac:dyDescent="0.2">
      <c r="A2" s="38"/>
      <c r="B2" s="42" t="s">
        <v>41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4"/>
      <c r="U2" s="45"/>
    </row>
    <row r="3" spans="1:21" x14ac:dyDescent="0.2">
      <c r="A3" s="38"/>
      <c r="B3" s="46"/>
      <c r="C3" s="46"/>
      <c r="D3" s="46"/>
      <c r="E3" s="46"/>
      <c r="F3" s="46"/>
      <c r="G3" s="46"/>
      <c r="H3" s="47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1" ht="52.5" customHeight="1" x14ac:dyDescent="0.2">
      <c r="A4" s="38"/>
      <c r="B4" s="30" t="s">
        <v>8</v>
      </c>
      <c r="C4" s="30" t="s">
        <v>0</v>
      </c>
      <c r="D4" s="30"/>
      <c r="E4" s="30" t="s">
        <v>1</v>
      </c>
      <c r="F4" s="30"/>
      <c r="G4" s="30"/>
      <c r="H4" s="30" t="s">
        <v>2</v>
      </c>
      <c r="I4" s="30"/>
      <c r="J4" s="30"/>
      <c r="K4" s="30" t="s">
        <v>3</v>
      </c>
      <c r="L4" s="30"/>
      <c r="M4" s="30"/>
      <c r="N4" s="30" t="s">
        <v>9</v>
      </c>
      <c r="O4" s="31"/>
      <c r="P4" s="30" t="s">
        <v>4</v>
      </c>
      <c r="Q4" s="30"/>
      <c r="R4" s="30"/>
      <c r="S4" s="30" t="s">
        <v>5</v>
      </c>
      <c r="T4" s="30"/>
      <c r="U4" s="30"/>
    </row>
    <row r="5" spans="1:21" ht="63" customHeight="1" x14ac:dyDescent="0.2">
      <c r="A5" s="38"/>
      <c r="B5" s="30"/>
      <c r="C5" s="30"/>
      <c r="D5" s="30"/>
      <c r="E5" s="30" t="s">
        <v>10</v>
      </c>
      <c r="F5" s="30"/>
      <c r="G5" s="30" t="s">
        <v>42</v>
      </c>
      <c r="H5" s="30" t="s">
        <v>12</v>
      </c>
      <c r="I5" s="30" t="s">
        <v>13</v>
      </c>
      <c r="J5" s="30"/>
      <c r="K5" s="30" t="s">
        <v>14</v>
      </c>
      <c r="L5" s="30"/>
      <c r="M5" s="30" t="s">
        <v>15</v>
      </c>
      <c r="N5" s="30" t="s">
        <v>16</v>
      </c>
      <c r="O5" s="31"/>
      <c r="P5" s="30" t="s">
        <v>12</v>
      </c>
      <c r="Q5" s="30" t="s">
        <v>17</v>
      </c>
      <c r="R5" s="30"/>
      <c r="S5" s="30" t="s">
        <v>12</v>
      </c>
      <c r="T5" s="30" t="s">
        <v>18</v>
      </c>
      <c r="U5" s="30"/>
    </row>
    <row r="6" spans="1:21" ht="21.75" customHeight="1" x14ac:dyDescent="0.2">
      <c r="A6" s="38"/>
      <c r="B6" s="30"/>
      <c r="C6" s="30"/>
      <c r="D6" s="30"/>
      <c r="E6" s="21" t="s">
        <v>19</v>
      </c>
      <c r="F6" s="21" t="s">
        <v>20</v>
      </c>
      <c r="G6" s="30"/>
      <c r="H6" s="30"/>
      <c r="I6" s="21" t="s">
        <v>19</v>
      </c>
      <c r="J6" s="21" t="s">
        <v>20</v>
      </c>
      <c r="K6" s="21" t="s">
        <v>19</v>
      </c>
      <c r="L6" s="21" t="s">
        <v>20</v>
      </c>
      <c r="M6" s="30"/>
      <c r="N6" s="21" t="s">
        <v>19</v>
      </c>
      <c r="O6" s="21" t="s">
        <v>20</v>
      </c>
      <c r="P6" s="30"/>
      <c r="Q6" s="21" t="s">
        <v>19</v>
      </c>
      <c r="R6" s="21" t="s">
        <v>20</v>
      </c>
      <c r="S6" s="30"/>
      <c r="T6" s="21" t="s">
        <v>19</v>
      </c>
      <c r="U6" s="21" t="s">
        <v>20</v>
      </c>
    </row>
    <row r="7" spans="1:21" ht="27.95" customHeight="1" x14ac:dyDescent="0.2">
      <c r="A7" s="38"/>
      <c r="B7" s="30" t="s">
        <v>21</v>
      </c>
      <c r="C7" s="48"/>
      <c r="D7" s="49" t="s">
        <v>43</v>
      </c>
      <c r="E7" s="14">
        <f t="shared" ref="E7:U8" si="0">E9+E11+E13+E15+E17+E19+E21+E23+E25+E27+E29+E31+E33+E35+E37+E39</f>
        <v>2085</v>
      </c>
      <c r="F7" s="14">
        <f t="shared" si="0"/>
        <v>1208</v>
      </c>
      <c r="G7" s="14">
        <f t="shared" si="0"/>
        <v>2751</v>
      </c>
      <c r="H7" s="14">
        <f>H9+H11+H13+H15+H17+H19+H21+H23+H25+H27+H29+H31+H33+H35+H37+H39</f>
        <v>0</v>
      </c>
      <c r="I7" s="14">
        <f t="shared" si="0"/>
        <v>295</v>
      </c>
      <c r="J7" s="14">
        <f t="shared" si="0"/>
        <v>222</v>
      </c>
      <c r="K7" s="14">
        <f t="shared" si="0"/>
        <v>177</v>
      </c>
      <c r="L7" s="14">
        <f t="shared" si="0"/>
        <v>92</v>
      </c>
      <c r="M7" s="14">
        <f t="shared" si="0"/>
        <v>201</v>
      </c>
      <c r="N7" s="14">
        <f t="shared" si="0"/>
        <v>0</v>
      </c>
      <c r="O7" s="14">
        <f t="shared" si="0"/>
        <v>0</v>
      </c>
      <c r="P7" s="14">
        <f t="shared" si="0"/>
        <v>0</v>
      </c>
      <c r="Q7" s="14">
        <f t="shared" si="0"/>
        <v>370</v>
      </c>
      <c r="R7" s="14">
        <f t="shared" si="0"/>
        <v>263</v>
      </c>
      <c r="S7" s="14">
        <f t="shared" si="0"/>
        <v>0</v>
      </c>
      <c r="T7" s="14">
        <f t="shared" si="0"/>
        <v>0</v>
      </c>
      <c r="U7" s="14">
        <f t="shared" si="0"/>
        <v>0</v>
      </c>
    </row>
    <row r="8" spans="1:21" ht="27.95" customHeight="1" x14ac:dyDescent="0.2">
      <c r="A8" s="50"/>
      <c r="B8" s="48"/>
      <c r="C8" s="48"/>
      <c r="D8" s="51" t="s">
        <v>44</v>
      </c>
      <c r="E8" s="14">
        <f>E10+E12+E14+E16+E18+E20+E22+E24+E26+E28+E30+E32+E34+E36+E38+E40</f>
        <v>1401</v>
      </c>
      <c r="F8" s="14">
        <f>F10+F12+F14+F16+F18+F20+F22+F24+F26+F28+F30+F32+F34+F36+F38+F40</f>
        <v>541</v>
      </c>
      <c r="G8" s="14">
        <f t="shared" si="0"/>
        <v>1772</v>
      </c>
      <c r="H8" s="14">
        <f t="shared" si="0"/>
        <v>0</v>
      </c>
      <c r="I8" s="14">
        <f>I10+I12+I14+I16+I18+I20+I22+I24+I26+I28+I30+I32+I34+I36+I38+I40</f>
        <v>178</v>
      </c>
      <c r="J8" s="14">
        <f t="shared" si="0"/>
        <v>85</v>
      </c>
      <c r="K8" s="14">
        <f t="shared" si="0"/>
        <v>49</v>
      </c>
      <c r="L8" s="14">
        <f t="shared" si="0"/>
        <v>22</v>
      </c>
      <c r="M8" s="14">
        <f t="shared" si="0"/>
        <v>54</v>
      </c>
      <c r="N8" s="14">
        <f t="shared" si="0"/>
        <v>0</v>
      </c>
      <c r="O8" s="14">
        <f t="shared" si="0"/>
        <v>0</v>
      </c>
      <c r="P8" s="14">
        <f t="shared" si="0"/>
        <v>0</v>
      </c>
      <c r="Q8" s="14">
        <f t="shared" si="0"/>
        <v>282</v>
      </c>
      <c r="R8" s="14">
        <f t="shared" si="0"/>
        <v>93</v>
      </c>
      <c r="S8" s="14">
        <f t="shared" si="0"/>
        <v>0</v>
      </c>
      <c r="T8" s="14">
        <f t="shared" si="0"/>
        <v>0</v>
      </c>
      <c r="U8" s="14">
        <f t="shared" si="0"/>
        <v>0</v>
      </c>
    </row>
    <row r="9" spans="1:21" ht="27.95" customHeight="1" x14ac:dyDescent="0.2">
      <c r="A9" s="50"/>
      <c r="B9" s="32">
        <v>1</v>
      </c>
      <c r="C9" s="33" t="s">
        <v>23</v>
      </c>
      <c r="D9" s="18" t="s">
        <v>43</v>
      </c>
      <c r="E9" s="12">
        <v>1</v>
      </c>
      <c r="F9" s="12">
        <v>1</v>
      </c>
      <c r="G9" s="12">
        <v>1</v>
      </c>
      <c r="H9" s="12">
        <v>0</v>
      </c>
      <c r="I9" s="12">
        <v>35</v>
      </c>
      <c r="J9" s="12">
        <v>24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</row>
    <row r="10" spans="1:21" ht="27.95" customHeight="1" x14ac:dyDescent="0.2">
      <c r="A10" s="50"/>
      <c r="B10" s="32"/>
      <c r="C10" s="33"/>
      <c r="D10" s="52" t="s">
        <v>44</v>
      </c>
      <c r="E10" s="12">
        <v>1</v>
      </c>
      <c r="F10" s="12">
        <v>1</v>
      </c>
      <c r="G10" s="12">
        <v>1</v>
      </c>
      <c r="H10" s="12">
        <v>0</v>
      </c>
      <c r="I10" s="12">
        <v>35</v>
      </c>
      <c r="J10" s="12">
        <v>18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</row>
    <row r="11" spans="1:21" ht="27.95" customHeight="1" x14ac:dyDescent="0.2">
      <c r="A11" s="50"/>
      <c r="B11" s="32">
        <v>2</v>
      </c>
      <c r="C11" s="33" t="s">
        <v>24</v>
      </c>
      <c r="D11" s="18" t="s">
        <v>43</v>
      </c>
      <c r="E11" s="12">
        <v>5</v>
      </c>
      <c r="F11" s="12">
        <v>4</v>
      </c>
      <c r="G11" s="12">
        <v>10</v>
      </c>
      <c r="H11" s="12">
        <v>0</v>
      </c>
      <c r="I11" s="12">
        <v>8</v>
      </c>
      <c r="J11" s="12">
        <v>7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</row>
    <row r="12" spans="1:21" ht="27.95" customHeight="1" x14ac:dyDescent="0.2">
      <c r="A12" s="50"/>
      <c r="B12" s="32"/>
      <c r="C12" s="33"/>
      <c r="D12" s="52" t="s">
        <v>44</v>
      </c>
      <c r="E12" s="12">
        <v>5</v>
      </c>
      <c r="F12" s="12">
        <v>1</v>
      </c>
      <c r="G12" s="12">
        <v>8</v>
      </c>
      <c r="H12" s="12">
        <v>0</v>
      </c>
      <c r="I12" s="12">
        <v>2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</row>
    <row r="13" spans="1:21" ht="18" customHeight="1" x14ac:dyDescent="0.2">
      <c r="A13" s="50"/>
      <c r="B13" s="35">
        <v>3</v>
      </c>
      <c r="C13" s="36" t="s">
        <v>25</v>
      </c>
      <c r="D13" s="18" t="s">
        <v>43</v>
      </c>
      <c r="E13" s="12">
        <v>242</v>
      </c>
      <c r="F13" s="12">
        <v>123</v>
      </c>
      <c r="G13" s="12">
        <v>312</v>
      </c>
      <c r="H13" s="12">
        <v>0</v>
      </c>
      <c r="I13" s="12">
        <v>3</v>
      </c>
      <c r="J13" s="12">
        <v>3</v>
      </c>
      <c r="K13" s="12">
        <v>52</v>
      </c>
      <c r="L13" s="12">
        <v>17</v>
      </c>
      <c r="M13" s="12">
        <v>58</v>
      </c>
      <c r="N13" s="12">
        <v>0</v>
      </c>
      <c r="O13" s="12">
        <v>0</v>
      </c>
      <c r="P13" s="12">
        <v>0</v>
      </c>
      <c r="Q13" s="12">
        <v>1</v>
      </c>
      <c r="R13" s="12">
        <v>0</v>
      </c>
      <c r="S13" s="12">
        <v>0</v>
      </c>
      <c r="T13" s="12">
        <v>0</v>
      </c>
      <c r="U13" s="12">
        <v>0</v>
      </c>
    </row>
    <row r="14" spans="1:21" ht="18" customHeight="1" x14ac:dyDescent="0.2">
      <c r="A14" s="50"/>
      <c r="B14" s="32"/>
      <c r="C14" s="36"/>
      <c r="D14" s="52" t="s">
        <v>44</v>
      </c>
      <c r="E14" s="12">
        <v>202</v>
      </c>
      <c r="F14" s="12">
        <v>74</v>
      </c>
      <c r="G14" s="12">
        <v>231</v>
      </c>
      <c r="H14" s="12">
        <v>0</v>
      </c>
      <c r="I14" s="12">
        <v>8</v>
      </c>
      <c r="J14" s="12">
        <v>5</v>
      </c>
      <c r="K14" s="12">
        <v>11</v>
      </c>
      <c r="L14" s="12">
        <v>4</v>
      </c>
      <c r="M14" s="12">
        <v>13</v>
      </c>
      <c r="N14" s="12">
        <v>0</v>
      </c>
      <c r="O14" s="12">
        <v>0</v>
      </c>
      <c r="P14" s="12">
        <v>0</v>
      </c>
      <c r="Q14" s="12">
        <v>3</v>
      </c>
      <c r="R14" s="12">
        <v>3</v>
      </c>
      <c r="S14" s="12">
        <v>0</v>
      </c>
      <c r="T14" s="12">
        <v>0</v>
      </c>
      <c r="U14" s="12">
        <v>0</v>
      </c>
    </row>
    <row r="15" spans="1:21" ht="18" customHeight="1" x14ac:dyDescent="0.2">
      <c r="A15" s="53"/>
      <c r="B15" s="37">
        <v>4</v>
      </c>
      <c r="C15" s="36" t="s">
        <v>26</v>
      </c>
      <c r="D15" s="18" t="s">
        <v>43</v>
      </c>
      <c r="E15" s="12">
        <v>77</v>
      </c>
      <c r="F15" s="12">
        <v>37</v>
      </c>
      <c r="G15" s="12">
        <v>90</v>
      </c>
      <c r="H15" s="12">
        <v>0</v>
      </c>
      <c r="I15" s="12">
        <v>0</v>
      </c>
      <c r="J15" s="12">
        <v>0</v>
      </c>
      <c r="K15" s="12">
        <v>21</v>
      </c>
      <c r="L15" s="12">
        <v>4</v>
      </c>
      <c r="M15" s="12">
        <v>26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</row>
    <row r="16" spans="1:21" ht="18" customHeight="1" x14ac:dyDescent="0.2">
      <c r="A16" s="53"/>
      <c r="B16" s="37"/>
      <c r="C16" s="36"/>
      <c r="D16" s="52" t="s">
        <v>44</v>
      </c>
      <c r="E16" s="12">
        <v>34</v>
      </c>
      <c r="F16" s="12">
        <v>10</v>
      </c>
      <c r="G16" s="12">
        <v>38</v>
      </c>
      <c r="H16" s="12">
        <v>0</v>
      </c>
      <c r="I16" s="12">
        <v>0</v>
      </c>
      <c r="J16" s="12">
        <v>0</v>
      </c>
      <c r="K16" s="12">
        <v>3</v>
      </c>
      <c r="L16" s="12">
        <v>0</v>
      </c>
      <c r="M16" s="12">
        <v>3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</row>
    <row r="17" spans="1:22" ht="18" customHeight="1" x14ac:dyDescent="0.2">
      <c r="A17" s="53"/>
      <c r="B17" s="32">
        <v>5</v>
      </c>
      <c r="C17" s="36" t="s">
        <v>27</v>
      </c>
      <c r="D17" s="18" t="s">
        <v>43</v>
      </c>
      <c r="E17" s="12">
        <v>121</v>
      </c>
      <c r="F17" s="12">
        <v>68</v>
      </c>
      <c r="G17" s="12">
        <v>157</v>
      </c>
      <c r="H17" s="12">
        <v>0</v>
      </c>
      <c r="I17" s="12">
        <v>61</v>
      </c>
      <c r="J17" s="12">
        <v>41</v>
      </c>
      <c r="K17" s="12">
        <v>50</v>
      </c>
      <c r="L17" s="12">
        <v>29</v>
      </c>
      <c r="M17" s="12">
        <v>58</v>
      </c>
      <c r="N17" s="12">
        <v>0</v>
      </c>
      <c r="O17" s="12">
        <v>0</v>
      </c>
      <c r="P17" s="12">
        <v>0</v>
      </c>
      <c r="Q17" s="12">
        <v>98</v>
      </c>
      <c r="R17" s="12">
        <v>63</v>
      </c>
      <c r="S17" s="12">
        <v>0</v>
      </c>
      <c r="T17" s="12">
        <v>0</v>
      </c>
      <c r="U17" s="12">
        <v>0</v>
      </c>
    </row>
    <row r="18" spans="1:22" ht="18" customHeight="1" x14ac:dyDescent="0.2">
      <c r="A18" s="53"/>
      <c r="B18" s="32"/>
      <c r="C18" s="36"/>
      <c r="D18" s="52" t="s">
        <v>44</v>
      </c>
      <c r="E18" s="12">
        <v>80</v>
      </c>
      <c r="F18" s="12">
        <v>32</v>
      </c>
      <c r="G18" s="12">
        <v>95</v>
      </c>
      <c r="H18" s="12">
        <v>0</v>
      </c>
      <c r="I18" s="12">
        <v>22</v>
      </c>
      <c r="J18" s="12">
        <v>8</v>
      </c>
      <c r="K18" s="12">
        <v>1</v>
      </c>
      <c r="L18" s="12">
        <v>1</v>
      </c>
      <c r="M18" s="12">
        <v>3</v>
      </c>
      <c r="N18" s="12">
        <v>0</v>
      </c>
      <c r="O18" s="12">
        <v>0</v>
      </c>
      <c r="P18" s="12">
        <v>0</v>
      </c>
      <c r="Q18" s="12">
        <v>52</v>
      </c>
      <c r="R18" s="12">
        <v>25</v>
      </c>
      <c r="S18" s="12">
        <v>0</v>
      </c>
      <c r="T18" s="12">
        <v>0</v>
      </c>
      <c r="U18" s="12">
        <v>0</v>
      </c>
    </row>
    <row r="19" spans="1:22" ht="18" customHeight="1" x14ac:dyDescent="0.2">
      <c r="A19" s="53"/>
      <c r="B19" s="32">
        <v>6</v>
      </c>
      <c r="C19" s="36" t="s">
        <v>28</v>
      </c>
      <c r="D19" s="18" t="s">
        <v>43</v>
      </c>
      <c r="E19" s="12">
        <v>449</v>
      </c>
      <c r="F19" s="12">
        <v>258</v>
      </c>
      <c r="G19" s="12">
        <v>584</v>
      </c>
      <c r="H19" s="12">
        <v>0</v>
      </c>
      <c r="I19" s="12">
        <v>28</v>
      </c>
      <c r="J19" s="12">
        <v>19</v>
      </c>
      <c r="K19" s="12">
        <v>4</v>
      </c>
      <c r="L19" s="12">
        <v>3</v>
      </c>
      <c r="M19" s="12">
        <v>5</v>
      </c>
      <c r="N19" s="12">
        <v>0</v>
      </c>
      <c r="O19" s="12">
        <v>0</v>
      </c>
      <c r="P19" s="12">
        <v>0</v>
      </c>
      <c r="Q19" s="12">
        <v>61</v>
      </c>
      <c r="R19" s="12">
        <v>52</v>
      </c>
      <c r="S19" s="12">
        <v>0</v>
      </c>
      <c r="T19" s="12">
        <v>0</v>
      </c>
      <c r="U19" s="12">
        <v>0</v>
      </c>
    </row>
    <row r="20" spans="1:22" ht="18" customHeight="1" x14ac:dyDescent="0.2">
      <c r="A20" s="53"/>
      <c r="B20" s="32"/>
      <c r="C20" s="36"/>
      <c r="D20" s="52" t="s">
        <v>44</v>
      </c>
      <c r="E20" s="12">
        <v>291</v>
      </c>
      <c r="F20" s="12">
        <v>114</v>
      </c>
      <c r="G20" s="12">
        <v>361</v>
      </c>
      <c r="H20" s="12">
        <v>0</v>
      </c>
      <c r="I20" s="12">
        <v>33</v>
      </c>
      <c r="J20" s="12">
        <v>10</v>
      </c>
      <c r="K20" s="12">
        <v>2</v>
      </c>
      <c r="L20" s="12">
        <v>1</v>
      </c>
      <c r="M20" s="12">
        <v>3</v>
      </c>
      <c r="N20" s="12">
        <v>0</v>
      </c>
      <c r="O20" s="12">
        <v>0</v>
      </c>
      <c r="P20" s="12">
        <v>0</v>
      </c>
      <c r="Q20" s="12">
        <v>88</v>
      </c>
      <c r="R20" s="12">
        <v>22</v>
      </c>
      <c r="S20" s="12">
        <v>0</v>
      </c>
      <c r="T20" s="12">
        <v>0</v>
      </c>
      <c r="U20" s="12">
        <v>0</v>
      </c>
    </row>
    <row r="21" spans="1:22" ht="18" customHeight="1" x14ac:dyDescent="0.2">
      <c r="A21" s="53"/>
      <c r="B21" s="35">
        <v>7</v>
      </c>
      <c r="C21" s="36" t="s">
        <v>29</v>
      </c>
      <c r="D21" s="18" t="s">
        <v>43</v>
      </c>
      <c r="E21" s="12">
        <v>266</v>
      </c>
      <c r="F21" s="12">
        <v>158</v>
      </c>
      <c r="G21" s="12">
        <v>368</v>
      </c>
      <c r="H21" s="12">
        <v>0</v>
      </c>
      <c r="I21" s="12">
        <v>31</v>
      </c>
      <c r="J21" s="12">
        <v>27</v>
      </c>
      <c r="K21" s="12">
        <v>16</v>
      </c>
      <c r="L21" s="12">
        <v>11</v>
      </c>
      <c r="M21" s="12">
        <v>16</v>
      </c>
      <c r="N21" s="12">
        <v>0</v>
      </c>
      <c r="O21" s="12">
        <v>0</v>
      </c>
      <c r="P21" s="12">
        <v>0</v>
      </c>
      <c r="Q21" s="12">
        <v>17</v>
      </c>
      <c r="R21" s="12">
        <v>9</v>
      </c>
      <c r="S21" s="12">
        <v>0</v>
      </c>
      <c r="T21" s="12">
        <v>0</v>
      </c>
      <c r="U21" s="12">
        <v>0</v>
      </c>
    </row>
    <row r="22" spans="1:22" ht="18" customHeight="1" x14ac:dyDescent="0.2">
      <c r="A22" s="53"/>
      <c r="B22" s="32"/>
      <c r="C22" s="36"/>
      <c r="D22" s="52" t="s">
        <v>44</v>
      </c>
      <c r="E22" s="12">
        <v>242</v>
      </c>
      <c r="F22" s="12">
        <v>88</v>
      </c>
      <c r="G22" s="12">
        <v>311</v>
      </c>
      <c r="H22" s="12">
        <v>0</v>
      </c>
      <c r="I22" s="12">
        <v>22</v>
      </c>
      <c r="J22" s="12">
        <v>12</v>
      </c>
      <c r="K22" s="12">
        <v>1</v>
      </c>
      <c r="L22" s="12">
        <v>0</v>
      </c>
      <c r="M22" s="12">
        <v>1</v>
      </c>
      <c r="N22" s="12">
        <v>0</v>
      </c>
      <c r="O22" s="12">
        <v>0</v>
      </c>
      <c r="P22" s="12">
        <v>0</v>
      </c>
      <c r="Q22" s="12">
        <v>34</v>
      </c>
      <c r="R22" s="12">
        <v>9</v>
      </c>
      <c r="S22" s="12">
        <v>0</v>
      </c>
      <c r="T22" s="12">
        <v>0</v>
      </c>
      <c r="U22" s="12">
        <v>0</v>
      </c>
    </row>
    <row r="23" spans="1:22" ht="18" customHeight="1" x14ac:dyDescent="0.2">
      <c r="A23" s="53"/>
      <c r="B23" s="37">
        <v>8</v>
      </c>
      <c r="C23" s="36" t="s">
        <v>30</v>
      </c>
      <c r="D23" s="18" t="s">
        <v>43</v>
      </c>
      <c r="E23" s="12">
        <v>32</v>
      </c>
      <c r="F23" s="12">
        <v>22</v>
      </c>
      <c r="G23" s="12">
        <v>36</v>
      </c>
      <c r="H23" s="12">
        <v>0</v>
      </c>
      <c r="I23" s="12">
        <v>5</v>
      </c>
      <c r="J23" s="12">
        <v>3</v>
      </c>
      <c r="K23" s="12">
        <v>2</v>
      </c>
      <c r="L23" s="12">
        <v>2</v>
      </c>
      <c r="M23" s="12">
        <v>2</v>
      </c>
      <c r="N23" s="12">
        <v>0</v>
      </c>
      <c r="O23" s="12">
        <v>0</v>
      </c>
      <c r="P23" s="12">
        <v>0</v>
      </c>
      <c r="Q23" s="12">
        <v>15</v>
      </c>
      <c r="R23" s="12">
        <v>10</v>
      </c>
      <c r="S23" s="12">
        <v>0</v>
      </c>
      <c r="T23" s="12">
        <v>0</v>
      </c>
      <c r="U23" s="12">
        <v>0</v>
      </c>
      <c r="V23" s="54"/>
    </row>
    <row r="24" spans="1:22" ht="18" customHeight="1" x14ac:dyDescent="0.2">
      <c r="A24" s="53"/>
      <c r="B24" s="37"/>
      <c r="C24" s="36"/>
      <c r="D24" s="52" t="s">
        <v>44</v>
      </c>
      <c r="E24" s="12">
        <v>34</v>
      </c>
      <c r="F24" s="12">
        <v>9</v>
      </c>
      <c r="G24" s="12">
        <v>42</v>
      </c>
      <c r="H24" s="12">
        <v>0</v>
      </c>
      <c r="I24" s="12">
        <v>4</v>
      </c>
      <c r="J24" s="12">
        <v>2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39</v>
      </c>
      <c r="R24" s="12">
        <v>9</v>
      </c>
      <c r="S24" s="12">
        <v>0</v>
      </c>
      <c r="T24" s="12">
        <v>0</v>
      </c>
      <c r="U24" s="12">
        <v>0</v>
      </c>
    </row>
    <row r="25" spans="1:22" ht="18" customHeight="1" x14ac:dyDescent="0.2">
      <c r="A25" s="53"/>
      <c r="B25" s="32">
        <v>9</v>
      </c>
      <c r="C25" s="36" t="s">
        <v>31</v>
      </c>
      <c r="D25" s="18" t="s">
        <v>43</v>
      </c>
      <c r="E25" s="12">
        <v>470</v>
      </c>
      <c r="F25" s="12">
        <v>285</v>
      </c>
      <c r="G25" s="12">
        <v>595</v>
      </c>
      <c r="H25" s="12">
        <v>0</v>
      </c>
      <c r="I25" s="12">
        <v>81</v>
      </c>
      <c r="J25" s="12">
        <v>68</v>
      </c>
      <c r="K25" s="12">
        <v>16</v>
      </c>
      <c r="L25" s="12">
        <v>15</v>
      </c>
      <c r="M25" s="12">
        <v>16</v>
      </c>
      <c r="N25" s="12">
        <v>0</v>
      </c>
      <c r="O25" s="12">
        <v>0</v>
      </c>
      <c r="P25" s="12">
        <v>0</v>
      </c>
      <c r="Q25" s="12">
        <v>136</v>
      </c>
      <c r="R25" s="12">
        <v>103</v>
      </c>
      <c r="S25" s="12">
        <v>0</v>
      </c>
      <c r="T25" s="12">
        <v>0</v>
      </c>
      <c r="U25" s="12">
        <v>0</v>
      </c>
    </row>
    <row r="26" spans="1:22" ht="18" customHeight="1" x14ac:dyDescent="0.2">
      <c r="A26" s="53"/>
      <c r="B26" s="32"/>
      <c r="C26" s="36"/>
      <c r="D26" s="52" t="s">
        <v>44</v>
      </c>
      <c r="E26" s="12">
        <v>270</v>
      </c>
      <c r="F26" s="12">
        <v>106</v>
      </c>
      <c r="G26" s="12">
        <v>336</v>
      </c>
      <c r="H26" s="12">
        <v>0</v>
      </c>
      <c r="I26" s="12">
        <v>28</v>
      </c>
      <c r="J26" s="12">
        <v>19</v>
      </c>
      <c r="K26" s="12">
        <v>1</v>
      </c>
      <c r="L26" s="12">
        <v>1</v>
      </c>
      <c r="M26" s="12">
        <v>1</v>
      </c>
      <c r="N26" s="12">
        <v>0</v>
      </c>
      <c r="O26" s="12">
        <v>0</v>
      </c>
      <c r="P26" s="12">
        <v>0</v>
      </c>
      <c r="Q26" s="12">
        <v>52</v>
      </c>
      <c r="R26" s="12">
        <v>21</v>
      </c>
      <c r="S26" s="12">
        <v>0</v>
      </c>
      <c r="T26" s="12">
        <v>0</v>
      </c>
      <c r="U26" s="12">
        <v>0</v>
      </c>
    </row>
    <row r="27" spans="1:22" ht="18" customHeight="1" x14ac:dyDescent="0.2">
      <c r="A27" s="53"/>
      <c r="B27" s="32">
        <v>10</v>
      </c>
      <c r="C27" s="36" t="s">
        <v>32</v>
      </c>
      <c r="D27" s="18" t="s">
        <v>43</v>
      </c>
      <c r="E27" s="12">
        <v>67</v>
      </c>
      <c r="F27" s="12">
        <v>40</v>
      </c>
      <c r="G27" s="12">
        <v>75</v>
      </c>
      <c r="H27" s="12">
        <v>0</v>
      </c>
      <c r="I27" s="12">
        <v>17</v>
      </c>
      <c r="J27" s="12">
        <v>9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</row>
    <row r="28" spans="1:22" ht="18" customHeight="1" x14ac:dyDescent="0.2">
      <c r="A28" s="53"/>
      <c r="B28" s="32"/>
      <c r="C28" s="36"/>
      <c r="D28" s="52" t="s">
        <v>44</v>
      </c>
      <c r="E28" s="12">
        <v>20</v>
      </c>
      <c r="F28" s="12">
        <v>6</v>
      </c>
      <c r="G28" s="12">
        <v>21</v>
      </c>
      <c r="H28" s="12">
        <v>0</v>
      </c>
      <c r="I28" s="12">
        <v>15</v>
      </c>
      <c r="J28" s="12">
        <v>5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</row>
    <row r="29" spans="1:22" ht="18" customHeight="1" x14ac:dyDescent="0.2">
      <c r="A29" s="53"/>
      <c r="B29" s="35">
        <v>11</v>
      </c>
      <c r="C29" s="36" t="s">
        <v>33</v>
      </c>
      <c r="D29" s="18" t="s">
        <v>43</v>
      </c>
      <c r="E29" s="12">
        <v>27</v>
      </c>
      <c r="F29" s="12">
        <v>17</v>
      </c>
      <c r="G29" s="12">
        <v>28</v>
      </c>
      <c r="H29" s="12">
        <v>0</v>
      </c>
      <c r="I29" s="12">
        <v>4</v>
      </c>
      <c r="J29" s="12">
        <v>3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1</v>
      </c>
      <c r="R29" s="12">
        <v>1</v>
      </c>
      <c r="S29" s="12">
        <v>0</v>
      </c>
      <c r="T29" s="12">
        <v>0</v>
      </c>
      <c r="U29" s="12">
        <v>0</v>
      </c>
    </row>
    <row r="30" spans="1:22" ht="18" customHeight="1" x14ac:dyDescent="0.2">
      <c r="A30" s="53"/>
      <c r="B30" s="35"/>
      <c r="C30" s="36"/>
      <c r="D30" s="52" t="s">
        <v>44</v>
      </c>
      <c r="E30" s="12">
        <v>27</v>
      </c>
      <c r="F30" s="12">
        <v>13</v>
      </c>
      <c r="G30" s="12">
        <v>30</v>
      </c>
      <c r="H30" s="12">
        <v>0</v>
      </c>
      <c r="I30" s="12">
        <v>4</v>
      </c>
      <c r="J30" s="12">
        <v>4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6</v>
      </c>
      <c r="R30" s="12">
        <v>2</v>
      </c>
      <c r="S30" s="12">
        <v>0</v>
      </c>
      <c r="T30" s="12">
        <v>0</v>
      </c>
      <c r="U30" s="12">
        <v>0</v>
      </c>
    </row>
    <row r="31" spans="1:22" ht="18" customHeight="1" x14ac:dyDescent="0.2">
      <c r="A31" s="53"/>
      <c r="B31" s="37">
        <v>12</v>
      </c>
      <c r="C31" s="36" t="s">
        <v>34</v>
      </c>
      <c r="D31" s="18" t="s">
        <v>45</v>
      </c>
      <c r="E31" s="12">
        <v>30</v>
      </c>
      <c r="F31" s="12">
        <v>12</v>
      </c>
      <c r="G31" s="12">
        <v>68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2</v>
      </c>
      <c r="R31" s="12">
        <v>0</v>
      </c>
      <c r="S31" s="12">
        <v>0</v>
      </c>
      <c r="T31" s="12">
        <v>0</v>
      </c>
      <c r="U31" s="12">
        <v>0</v>
      </c>
    </row>
    <row r="32" spans="1:22" ht="18" customHeight="1" x14ac:dyDescent="0.2">
      <c r="A32" s="53"/>
      <c r="B32" s="37"/>
      <c r="C32" s="36"/>
      <c r="D32" s="52" t="s">
        <v>44</v>
      </c>
      <c r="E32" s="12">
        <v>1</v>
      </c>
      <c r="F32" s="12">
        <v>1</v>
      </c>
      <c r="G32" s="12">
        <v>2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</row>
    <row r="33" spans="1:21" ht="18" customHeight="1" x14ac:dyDescent="0.2">
      <c r="A33" s="53"/>
      <c r="B33" s="32">
        <v>13</v>
      </c>
      <c r="C33" s="36" t="s">
        <v>35</v>
      </c>
      <c r="D33" s="18" t="s">
        <v>43</v>
      </c>
      <c r="E33" s="12">
        <v>145</v>
      </c>
      <c r="F33" s="12">
        <v>89</v>
      </c>
      <c r="G33" s="12">
        <v>245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</row>
    <row r="34" spans="1:21" ht="18" customHeight="1" x14ac:dyDescent="0.2">
      <c r="A34" s="53"/>
      <c r="B34" s="32"/>
      <c r="C34" s="36"/>
      <c r="D34" s="52" t="s">
        <v>44</v>
      </c>
      <c r="E34" s="12">
        <v>69</v>
      </c>
      <c r="F34" s="12">
        <v>31</v>
      </c>
      <c r="G34" s="12">
        <v>141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</row>
    <row r="35" spans="1:21" ht="18" customHeight="1" x14ac:dyDescent="0.2">
      <c r="A35" s="53"/>
      <c r="B35" s="32">
        <v>14</v>
      </c>
      <c r="C35" s="36" t="s">
        <v>36</v>
      </c>
      <c r="D35" s="18" t="s">
        <v>43</v>
      </c>
      <c r="E35" s="12">
        <v>66</v>
      </c>
      <c r="F35" s="12">
        <v>37</v>
      </c>
      <c r="G35" s="12">
        <v>86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</row>
    <row r="36" spans="1:21" ht="18" customHeight="1" x14ac:dyDescent="0.2">
      <c r="A36" s="53"/>
      <c r="B36" s="32"/>
      <c r="C36" s="36"/>
      <c r="D36" s="52" t="s">
        <v>44</v>
      </c>
      <c r="E36" s="12">
        <v>14</v>
      </c>
      <c r="F36" s="12">
        <v>11</v>
      </c>
      <c r="G36" s="12">
        <v>21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</row>
    <row r="37" spans="1:21" ht="18" customHeight="1" x14ac:dyDescent="0.2">
      <c r="A37" s="53"/>
      <c r="B37" s="35">
        <v>15</v>
      </c>
      <c r="C37" s="36" t="s">
        <v>37</v>
      </c>
      <c r="D37" s="18" t="s">
        <v>43</v>
      </c>
      <c r="E37" s="12">
        <v>35</v>
      </c>
      <c r="F37" s="12">
        <v>26</v>
      </c>
      <c r="G37" s="12">
        <v>42</v>
      </c>
      <c r="H37" s="12">
        <v>0</v>
      </c>
      <c r="I37" s="12">
        <v>22</v>
      </c>
      <c r="J37" s="12">
        <v>18</v>
      </c>
      <c r="K37" s="12">
        <v>16</v>
      </c>
      <c r="L37" s="12">
        <v>11</v>
      </c>
      <c r="M37" s="12">
        <v>20</v>
      </c>
      <c r="N37" s="12">
        <v>0</v>
      </c>
      <c r="O37" s="12">
        <v>0</v>
      </c>
      <c r="P37" s="12">
        <v>0</v>
      </c>
      <c r="Q37" s="12">
        <v>22</v>
      </c>
      <c r="R37" s="12">
        <v>16</v>
      </c>
      <c r="S37" s="12">
        <v>0</v>
      </c>
      <c r="T37" s="12">
        <v>0</v>
      </c>
      <c r="U37" s="12">
        <v>0</v>
      </c>
    </row>
    <row r="38" spans="1:21" ht="18" customHeight="1" x14ac:dyDescent="0.2">
      <c r="A38" s="53"/>
      <c r="B38" s="35"/>
      <c r="C38" s="36"/>
      <c r="D38" s="52" t="s">
        <v>44</v>
      </c>
      <c r="E38" s="12">
        <v>67</v>
      </c>
      <c r="F38" s="12">
        <v>28</v>
      </c>
      <c r="G38" s="12">
        <v>90</v>
      </c>
      <c r="H38" s="12">
        <v>0</v>
      </c>
      <c r="I38" s="12">
        <v>5</v>
      </c>
      <c r="J38" s="12">
        <v>2</v>
      </c>
      <c r="K38" s="12">
        <v>30</v>
      </c>
      <c r="L38" s="12">
        <v>15</v>
      </c>
      <c r="M38" s="12">
        <v>30</v>
      </c>
      <c r="N38" s="12">
        <v>0</v>
      </c>
      <c r="O38" s="12">
        <v>0</v>
      </c>
      <c r="P38" s="12">
        <v>0</v>
      </c>
      <c r="Q38" s="12">
        <v>8</v>
      </c>
      <c r="R38" s="12">
        <v>2</v>
      </c>
      <c r="S38" s="12">
        <v>0</v>
      </c>
      <c r="T38" s="12">
        <v>0</v>
      </c>
      <c r="U38" s="12">
        <v>0</v>
      </c>
    </row>
    <row r="39" spans="1:21" ht="18" customHeight="1" x14ac:dyDescent="0.2">
      <c r="A39" s="53"/>
      <c r="B39" s="37">
        <v>16</v>
      </c>
      <c r="C39" s="36" t="s">
        <v>38</v>
      </c>
      <c r="D39" s="18" t="s">
        <v>43</v>
      </c>
      <c r="E39" s="12">
        <v>52</v>
      </c>
      <c r="F39" s="12">
        <v>31</v>
      </c>
      <c r="G39" s="12">
        <v>54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17</v>
      </c>
      <c r="R39" s="12">
        <v>9</v>
      </c>
      <c r="S39" s="12">
        <v>0</v>
      </c>
      <c r="T39" s="12">
        <v>0</v>
      </c>
      <c r="U39" s="12">
        <v>0</v>
      </c>
    </row>
    <row r="40" spans="1:21" ht="18" customHeight="1" x14ac:dyDescent="0.2">
      <c r="A40" s="38"/>
      <c r="B40" s="37"/>
      <c r="C40" s="36"/>
      <c r="D40" s="52" t="s">
        <v>44</v>
      </c>
      <c r="E40" s="12">
        <v>44</v>
      </c>
      <c r="F40" s="12">
        <v>16</v>
      </c>
      <c r="G40" s="12">
        <v>44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</row>
    <row r="42" spans="1:21" x14ac:dyDescent="0.2"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</row>
    <row r="43" spans="1:21" x14ac:dyDescent="0.2"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</row>
  </sheetData>
  <mergeCells count="54">
    <mergeCell ref="B39:B40"/>
    <mergeCell ref="C39:C40"/>
    <mergeCell ref="B33:B34"/>
    <mergeCell ref="C33:C3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21:B22"/>
    <mergeCell ref="C21:C22"/>
    <mergeCell ref="B23:B24"/>
    <mergeCell ref="C23:C24"/>
    <mergeCell ref="B25:B26"/>
    <mergeCell ref="C25:C26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N5:O5"/>
    <mergeCell ref="P5:P6"/>
    <mergeCell ref="Q5:R5"/>
    <mergeCell ref="S5:S6"/>
    <mergeCell ref="T5:U5"/>
    <mergeCell ref="B7:C8"/>
    <mergeCell ref="E5:F5"/>
    <mergeCell ref="G5:G6"/>
    <mergeCell ref="H5:H6"/>
    <mergeCell ref="I5:J5"/>
    <mergeCell ref="K5:L5"/>
    <mergeCell ref="M5:M6"/>
    <mergeCell ref="T1:U1"/>
    <mergeCell ref="B2:U2"/>
    <mergeCell ref="B4:B6"/>
    <mergeCell ref="C4:D6"/>
    <mergeCell ref="E4:G4"/>
    <mergeCell ref="H4:J4"/>
    <mergeCell ref="K4:M4"/>
    <mergeCell ref="N4:O4"/>
    <mergeCell ref="P4:R4"/>
    <mergeCell ref="S4:U4"/>
  </mergeCells>
  <pageMargins left="0.59055118110236227" right="0.59055118110236227" top="0.59055118110236227" bottom="0.59055118110236227" header="0.31496062992125984" footer="0.31496062992125984"/>
  <pageSetup paperSize="9" scale="5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zoomScale="87" zoomScaleNormal="87" zoomScalePageLayoutView="60" workbookViewId="0">
      <selection activeCell="E6" sqref="E6"/>
    </sheetView>
  </sheetViews>
  <sheetFormatPr defaultRowHeight="12.75" x14ac:dyDescent="0.2"/>
  <cols>
    <col min="1" max="1" width="3.42578125" style="41" customWidth="1"/>
    <col min="2" max="2" width="4.85546875" style="41" customWidth="1"/>
    <col min="3" max="3" width="25.28515625" style="41" customWidth="1"/>
    <col min="4" max="4" width="37.140625" style="41" customWidth="1"/>
    <col min="5" max="9" width="20.7109375" style="41" customWidth="1"/>
    <col min="10" max="256" width="9.140625" style="41"/>
    <col min="257" max="257" width="3.42578125" style="41" customWidth="1"/>
    <col min="258" max="258" width="4.85546875" style="41" customWidth="1"/>
    <col min="259" max="259" width="25.28515625" style="41" customWidth="1"/>
    <col min="260" max="260" width="37.140625" style="41" customWidth="1"/>
    <col min="261" max="265" width="20.7109375" style="41" customWidth="1"/>
    <col min="266" max="512" width="9.140625" style="41"/>
    <col min="513" max="513" width="3.42578125" style="41" customWidth="1"/>
    <col min="514" max="514" width="4.85546875" style="41" customWidth="1"/>
    <col min="515" max="515" width="25.28515625" style="41" customWidth="1"/>
    <col min="516" max="516" width="37.140625" style="41" customWidth="1"/>
    <col min="517" max="521" width="20.7109375" style="41" customWidth="1"/>
    <col min="522" max="768" width="9.140625" style="41"/>
    <col min="769" max="769" width="3.42578125" style="41" customWidth="1"/>
    <col min="770" max="770" width="4.85546875" style="41" customWidth="1"/>
    <col min="771" max="771" width="25.28515625" style="41" customWidth="1"/>
    <col min="772" max="772" width="37.140625" style="41" customWidth="1"/>
    <col min="773" max="777" width="20.7109375" style="41" customWidth="1"/>
    <col min="778" max="1024" width="9.140625" style="41"/>
    <col min="1025" max="1025" width="3.42578125" style="41" customWidth="1"/>
    <col min="1026" max="1026" width="4.85546875" style="41" customWidth="1"/>
    <col min="1027" max="1027" width="25.28515625" style="41" customWidth="1"/>
    <col min="1028" max="1028" width="37.140625" style="41" customWidth="1"/>
    <col min="1029" max="1033" width="20.7109375" style="41" customWidth="1"/>
    <col min="1034" max="1280" width="9.140625" style="41"/>
    <col min="1281" max="1281" width="3.42578125" style="41" customWidth="1"/>
    <col min="1282" max="1282" width="4.85546875" style="41" customWidth="1"/>
    <col min="1283" max="1283" width="25.28515625" style="41" customWidth="1"/>
    <col min="1284" max="1284" width="37.140625" style="41" customWidth="1"/>
    <col min="1285" max="1289" width="20.7109375" style="41" customWidth="1"/>
    <col min="1290" max="1536" width="9.140625" style="41"/>
    <col min="1537" max="1537" width="3.42578125" style="41" customWidth="1"/>
    <col min="1538" max="1538" width="4.85546875" style="41" customWidth="1"/>
    <col min="1539" max="1539" width="25.28515625" style="41" customWidth="1"/>
    <col min="1540" max="1540" width="37.140625" style="41" customWidth="1"/>
    <col min="1541" max="1545" width="20.7109375" style="41" customWidth="1"/>
    <col min="1546" max="1792" width="9.140625" style="41"/>
    <col min="1793" max="1793" width="3.42578125" style="41" customWidth="1"/>
    <col min="1794" max="1794" width="4.85546875" style="41" customWidth="1"/>
    <col min="1795" max="1795" width="25.28515625" style="41" customWidth="1"/>
    <col min="1796" max="1796" width="37.140625" style="41" customWidth="1"/>
    <col min="1797" max="1801" width="20.7109375" style="41" customWidth="1"/>
    <col min="1802" max="2048" width="9.140625" style="41"/>
    <col min="2049" max="2049" width="3.42578125" style="41" customWidth="1"/>
    <col min="2050" max="2050" width="4.85546875" style="41" customWidth="1"/>
    <col min="2051" max="2051" width="25.28515625" style="41" customWidth="1"/>
    <col min="2052" max="2052" width="37.140625" style="41" customWidth="1"/>
    <col min="2053" max="2057" width="20.7109375" style="41" customWidth="1"/>
    <col min="2058" max="2304" width="9.140625" style="41"/>
    <col min="2305" max="2305" width="3.42578125" style="41" customWidth="1"/>
    <col min="2306" max="2306" width="4.85546875" style="41" customWidth="1"/>
    <col min="2307" max="2307" width="25.28515625" style="41" customWidth="1"/>
    <col min="2308" max="2308" width="37.140625" style="41" customWidth="1"/>
    <col min="2309" max="2313" width="20.7109375" style="41" customWidth="1"/>
    <col min="2314" max="2560" width="9.140625" style="41"/>
    <col min="2561" max="2561" width="3.42578125" style="41" customWidth="1"/>
    <col min="2562" max="2562" width="4.85546875" style="41" customWidth="1"/>
    <col min="2563" max="2563" width="25.28515625" style="41" customWidth="1"/>
    <col min="2564" max="2564" width="37.140625" style="41" customWidth="1"/>
    <col min="2565" max="2569" width="20.7109375" style="41" customWidth="1"/>
    <col min="2570" max="2816" width="9.140625" style="41"/>
    <col min="2817" max="2817" width="3.42578125" style="41" customWidth="1"/>
    <col min="2818" max="2818" width="4.85546875" style="41" customWidth="1"/>
    <col min="2819" max="2819" width="25.28515625" style="41" customWidth="1"/>
    <col min="2820" max="2820" width="37.140625" style="41" customWidth="1"/>
    <col min="2821" max="2825" width="20.7109375" style="41" customWidth="1"/>
    <col min="2826" max="3072" width="9.140625" style="41"/>
    <col min="3073" max="3073" width="3.42578125" style="41" customWidth="1"/>
    <col min="3074" max="3074" width="4.85546875" style="41" customWidth="1"/>
    <col min="3075" max="3075" width="25.28515625" style="41" customWidth="1"/>
    <col min="3076" max="3076" width="37.140625" style="41" customWidth="1"/>
    <col min="3077" max="3081" width="20.7109375" style="41" customWidth="1"/>
    <col min="3082" max="3328" width="9.140625" style="41"/>
    <col min="3329" max="3329" width="3.42578125" style="41" customWidth="1"/>
    <col min="3330" max="3330" width="4.85546875" style="41" customWidth="1"/>
    <col min="3331" max="3331" width="25.28515625" style="41" customWidth="1"/>
    <col min="3332" max="3332" width="37.140625" style="41" customWidth="1"/>
    <col min="3333" max="3337" width="20.7109375" style="41" customWidth="1"/>
    <col min="3338" max="3584" width="9.140625" style="41"/>
    <col min="3585" max="3585" width="3.42578125" style="41" customWidth="1"/>
    <col min="3586" max="3586" width="4.85546875" style="41" customWidth="1"/>
    <col min="3587" max="3587" width="25.28515625" style="41" customWidth="1"/>
    <col min="3588" max="3588" width="37.140625" style="41" customWidth="1"/>
    <col min="3589" max="3593" width="20.7109375" style="41" customWidth="1"/>
    <col min="3594" max="3840" width="9.140625" style="41"/>
    <col min="3841" max="3841" width="3.42578125" style="41" customWidth="1"/>
    <col min="3842" max="3842" width="4.85546875" style="41" customWidth="1"/>
    <col min="3843" max="3843" width="25.28515625" style="41" customWidth="1"/>
    <col min="3844" max="3844" width="37.140625" style="41" customWidth="1"/>
    <col min="3845" max="3849" width="20.7109375" style="41" customWidth="1"/>
    <col min="3850" max="4096" width="9.140625" style="41"/>
    <col min="4097" max="4097" width="3.42578125" style="41" customWidth="1"/>
    <col min="4098" max="4098" width="4.85546875" style="41" customWidth="1"/>
    <col min="4099" max="4099" width="25.28515625" style="41" customWidth="1"/>
    <col min="4100" max="4100" width="37.140625" style="41" customWidth="1"/>
    <col min="4101" max="4105" width="20.7109375" style="41" customWidth="1"/>
    <col min="4106" max="4352" width="9.140625" style="41"/>
    <col min="4353" max="4353" width="3.42578125" style="41" customWidth="1"/>
    <col min="4354" max="4354" width="4.85546875" style="41" customWidth="1"/>
    <col min="4355" max="4355" width="25.28515625" style="41" customWidth="1"/>
    <col min="4356" max="4356" width="37.140625" style="41" customWidth="1"/>
    <col min="4357" max="4361" width="20.7109375" style="41" customWidth="1"/>
    <col min="4362" max="4608" width="9.140625" style="41"/>
    <col min="4609" max="4609" width="3.42578125" style="41" customWidth="1"/>
    <col min="4610" max="4610" width="4.85546875" style="41" customWidth="1"/>
    <col min="4611" max="4611" width="25.28515625" style="41" customWidth="1"/>
    <col min="4612" max="4612" width="37.140625" style="41" customWidth="1"/>
    <col min="4613" max="4617" width="20.7109375" style="41" customWidth="1"/>
    <col min="4618" max="4864" width="9.140625" style="41"/>
    <col min="4865" max="4865" width="3.42578125" style="41" customWidth="1"/>
    <col min="4866" max="4866" width="4.85546875" style="41" customWidth="1"/>
    <col min="4867" max="4867" width="25.28515625" style="41" customWidth="1"/>
    <col min="4868" max="4868" width="37.140625" style="41" customWidth="1"/>
    <col min="4869" max="4873" width="20.7109375" style="41" customWidth="1"/>
    <col min="4874" max="5120" width="9.140625" style="41"/>
    <col min="5121" max="5121" width="3.42578125" style="41" customWidth="1"/>
    <col min="5122" max="5122" width="4.85546875" style="41" customWidth="1"/>
    <col min="5123" max="5123" width="25.28515625" style="41" customWidth="1"/>
    <col min="5124" max="5124" width="37.140625" style="41" customWidth="1"/>
    <col min="5125" max="5129" width="20.7109375" style="41" customWidth="1"/>
    <col min="5130" max="5376" width="9.140625" style="41"/>
    <col min="5377" max="5377" width="3.42578125" style="41" customWidth="1"/>
    <col min="5378" max="5378" width="4.85546875" style="41" customWidth="1"/>
    <col min="5379" max="5379" width="25.28515625" style="41" customWidth="1"/>
    <col min="5380" max="5380" width="37.140625" style="41" customWidth="1"/>
    <col min="5381" max="5385" width="20.7109375" style="41" customWidth="1"/>
    <col min="5386" max="5632" width="9.140625" style="41"/>
    <col min="5633" max="5633" width="3.42578125" style="41" customWidth="1"/>
    <col min="5634" max="5634" width="4.85546875" style="41" customWidth="1"/>
    <col min="5635" max="5635" width="25.28515625" style="41" customWidth="1"/>
    <col min="5636" max="5636" width="37.140625" style="41" customWidth="1"/>
    <col min="5637" max="5641" width="20.7109375" style="41" customWidth="1"/>
    <col min="5642" max="5888" width="9.140625" style="41"/>
    <col min="5889" max="5889" width="3.42578125" style="41" customWidth="1"/>
    <col min="5890" max="5890" width="4.85546875" style="41" customWidth="1"/>
    <col min="5891" max="5891" width="25.28515625" style="41" customWidth="1"/>
    <col min="5892" max="5892" width="37.140625" style="41" customWidth="1"/>
    <col min="5893" max="5897" width="20.7109375" style="41" customWidth="1"/>
    <col min="5898" max="6144" width="9.140625" style="41"/>
    <col min="6145" max="6145" width="3.42578125" style="41" customWidth="1"/>
    <col min="6146" max="6146" width="4.85546875" style="41" customWidth="1"/>
    <col min="6147" max="6147" width="25.28515625" style="41" customWidth="1"/>
    <col min="6148" max="6148" width="37.140625" style="41" customWidth="1"/>
    <col min="6149" max="6153" width="20.7109375" style="41" customWidth="1"/>
    <col min="6154" max="6400" width="9.140625" style="41"/>
    <col min="6401" max="6401" width="3.42578125" style="41" customWidth="1"/>
    <col min="6402" max="6402" width="4.85546875" style="41" customWidth="1"/>
    <col min="6403" max="6403" width="25.28515625" style="41" customWidth="1"/>
    <col min="6404" max="6404" width="37.140625" style="41" customWidth="1"/>
    <col min="6405" max="6409" width="20.7109375" style="41" customWidth="1"/>
    <col min="6410" max="6656" width="9.140625" style="41"/>
    <col min="6657" max="6657" width="3.42578125" style="41" customWidth="1"/>
    <col min="6658" max="6658" width="4.85546875" style="41" customWidth="1"/>
    <col min="6659" max="6659" width="25.28515625" style="41" customWidth="1"/>
    <col min="6660" max="6660" width="37.140625" style="41" customWidth="1"/>
    <col min="6661" max="6665" width="20.7109375" style="41" customWidth="1"/>
    <col min="6666" max="6912" width="9.140625" style="41"/>
    <col min="6913" max="6913" width="3.42578125" style="41" customWidth="1"/>
    <col min="6914" max="6914" width="4.85546875" style="41" customWidth="1"/>
    <col min="6915" max="6915" width="25.28515625" style="41" customWidth="1"/>
    <col min="6916" max="6916" width="37.140625" style="41" customWidth="1"/>
    <col min="6917" max="6921" width="20.7109375" style="41" customWidth="1"/>
    <col min="6922" max="7168" width="9.140625" style="41"/>
    <col min="7169" max="7169" width="3.42578125" style="41" customWidth="1"/>
    <col min="7170" max="7170" width="4.85546875" style="41" customWidth="1"/>
    <col min="7171" max="7171" width="25.28515625" style="41" customWidth="1"/>
    <col min="7172" max="7172" width="37.140625" style="41" customWidth="1"/>
    <col min="7173" max="7177" width="20.7109375" style="41" customWidth="1"/>
    <col min="7178" max="7424" width="9.140625" style="41"/>
    <col min="7425" max="7425" width="3.42578125" style="41" customWidth="1"/>
    <col min="7426" max="7426" width="4.85546875" style="41" customWidth="1"/>
    <col min="7427" max="7427" width="25.28515625" style="41" customWidth="1"/>
    <col min="7428" max="7428" width="37.140625" style="41" customWidth="1"/>
    <col min="7429" max="7433" width="20.7109375" style="41" customWidth="1"/>
    <col min="7434" max="7680" width="9.140625" style="41"/>
    <col min="7681" max="7681" width="3.42578125" style="41" customWidth="1"/>
    <col min="7682" max="7682" width="4.85546875" style="41" customWidth="1"/>
    <col min="7683" max="7683" width="25.28515625" style="41" customWidth="1"/>
    <col min="7684" max="7684" width="37.140625" style="41" customWidth="1"/>
    <col min="7685" max="7689" width="20.7109375" style="41" customWidth="1"/>
    <col min="7690" max="7936" width="9.140625" style="41"/>
    <col min="7937" max="7937" width="3.42578125" style="41" customWidth="1"/>
    <col min="7938" max="7938" width="4.85546875" style="41" customWidth="1"/>
    <col min="7939" max="7939" width="25.28515625" style="41" customWidth="1"/>
    <col min="7940" max="7940" width="37.140625" style="41" customWidth="1"/>
    <col min="7941" max="7945" width="20.7109375" style="41" customWidth="1"/>
    <col min="7946" max="8192" width="9.140625" style="41"/>
    <col min="8193" max="8193" width="3.42578125" style="41" customWidth="1"/>
    <col min="8194" max="8194" width="4.85546875" style="41" customWidth="1"/>
    <col min="8195" max="8195" width="25.28515625" style="41" customWidth="1"/>
    <col min="8196" max="8196" width="37.140625" style="41" customWidth="1"/>
    <col min="8197" max="8201" width="20.7109375" style="41" customWidth="1"/>
    <col min="8202" max="8448" width="9.140625" style="41"/>
    <col min="8449" max="8449" width="3.42578125" style="41" customWidth="1"/>
    <col min="8450" max="8450" width="4.85546875" style="41" customWidth="1"/>
    <col min="8451" max="8451" width="25.28515625" style="41" customWidth="1"/>
    <col min="8452" max="8452" width="37.140625" style="41" customWidth="1"/>
    <col min="8453" max="8457" width="20.7109375" style="41" customWidth="1"/>
    <col min="8458" max="8704" width="9.140625" style="41"/>
    <col min="8705" max="8705" width="3.42578125" style="41" customWidth="1"/>
    <col min="8706" max="8706" width="4.85546875" style="41" customWidth="1"/>
    <col min="8707" max="8707" width="25.28515625" style="41" customWidth="1"/>
    <col min="8708" max="8708" width="37.140625" style="41" customWidth="1"/>
    <col min="8709" max="8713" width="20.7109375" style="41" customWidth="1"/>
    <col min="8714" max="8960" width="9.140625" style="41"/>
    <col min="8961" max="8961" width="3.42578125" style="41" customWidth="1"/>
    <col min="8962" max="8962" width="4.85546875" style="41" customWidth="1"/>
    <col min="8963" max="8963" width="25.28515625" style="41" customWidth="1"/>
    <col min="8964" max="8964" width="37.140625" style="41" customWidth="1"/>
    <col min="8965" max="8969" width="20.7109375" style="41" customWidth="1"/>
    <col min="8970" max="9216" width="9.140625" style="41"/>
    <col min="9217" max="9217" width="3.42578125" style="41" customWidth="1"/>
    <col min="9218" max="9218" width="4.85546875" style="41" customWidth="1"/>
    <col min="9219" max="9219" width="25.28515625" style="41" customWidth="1"/>
    <col min="9220" max="9220" width="37.140625" style="41" customWidth="1"/>
    <col min="9221" max="9225" width="20.7109375" style="41" customWidth="1"/>
    <col min="9226" max="9472" width="9.140625" style="41"/>
    <col min="9473" max="9473" width="3.42578125" style="41" customWidth="1"/>
    <col min="9474" max="9474" width="4.85546875" style="41" customWidth="1"/>
    <col min="9475" max="9475" width="25.28515625" style="41" customWidth="1"/>
    <col min="9476" max="9476" width="37.140625" style="41" customWidth="1"/>
    <col min="9477" max="9481" width="20.7109375" style="41" customWidth="1"/>
    <col min="9482" max="9728" width="9.140625" style="41"/>
    <col min="9729" max="9729" width="3.42578125" style="41" customWidth="1"/>
    <col min="9730" max="9730" width="4.85546875" style="41" customWidth="1"/>
    <col min="9731" max="9731" width="25.28515625" style="41" customWidth="1"/>
    <col min="9732" max="9732" width="37.140625" style="41" customWidth="1"/>
    <col min="9733" max="9737" width="20.7109375" style="41" customWidth="1"/>
    <col min="9738" max="9984" width="9.140625" style="41"/>
    <col min="9985" max="9985" width="3.42578125" style="41" customWidth="1"/>
    <col min="9986" max="9986" width="4.85546875" style="41" customWidth="1"/>
    <col min="9987" max="9987" width="25.28515625" style="41" customWidth="1"/>
    <col min="9988" max="9988" width="37.140625" style="41" customWidth="1"/>
    <col min="9989" max="9993" width="20.7109375" style="41" customWidth="1"/>
    <col min="9994" max="10240" width="9.140625" style="41"/>
    <col min="10241" max="10241" width="3.42578125" style="41" customWidth="1"/>
    <col min="10242" max="10242" width="4.85546875" style="41" customWidth="1"/>
    <col min="10243" max="10243" width="25.28515625" style="41" customWidth="1"/>
    <col min="10244" max="10244" width="37.140625" style="41" customWidth="1"/>
    <col min="10245" max="10249" width="20.7109375" style="41" customWidth="1"/>
    <col min="10250" max="10496" width="9.140625" style="41"/>
    <col min="10497" max="10497" width="3.42578125" style="41" customWidth="1"/>
    <col min="10498" max="10498" width="4.85546875" style="41" customWidth="1"/>
    <col min="10499" max="10499" width="25.28515625" style="41" customWidth="1"/>
    <col min="10500" max="10500" width="37.140625" style="41" customWidth="1"/>
    <col min="10501" max="10505" width="20.7109375" style="41" customWidth="1"/>
    <col min="10506" max="10752" width="9.140625" style="41"/>
    <col min="10753" max="10753" width="3.42578125" style="41" customWidth="1"/>
    <col min="10754" max="10754" width="4.85546875" style="41" customWidth="1"/>
    <col min="10755" max="10755" width="25.28515625" style="41" customWidth="1"/>
    <col min="10756" max="10756" width="37.140625" style="41" customWidth="1"/>
    <col min="10757" max="10761" width="20.7109375" style="41" customWidth="1"/>
    <col min="10762" max="11008" width="9.140625" style="41"/>
    <col min="11009" max="11009" width="3.42578125" style="41" customWidth="1"/>
    <col min="11010" max="11010" width="4.85546875" style="41" customWidth="1"/>
    <col min="11011" max="11011" width="25.28515625" style="41" customWidth="1"/>
    <col min="11012" max="11012" width="37.140625" style="41" customWidth="1"/>
    <col min="11013" max="11017" width="20.7109375" style="41" customWidth="1"/>
    <col min="11018" max="11264" width="9.140625" style="41"/>
    <col min="11265" max="11265" width="3.42578125" style="41" customWidth="1"/>
    <col min="11266" max="11266" width="4.85546875" style="41" customWidth="1"/>
    <col min="11267" max="11267" width="25.28515625" style="41" customWidth="1"/>
    <col min="11268" max="11268" width="37.140625" style="41" customWidth="1"/>
    <col min="11269" max="11273" width="20.7109375" style="41" customWidth="1"/>
    <col min="11274" max="11520" width="9.140625" style="41"/>
    <col min="11521" max="11521" width="3.42578125" style="41" customWidth="1"/>
    <col min="11522" max="11522" width="4.85546875" style="41" customWidth="1"/>
    <col min="11523" max="11523" width="25.28515625" style="41" customWidth="1"/>
    <col min="11524" max="11524" width="37.140625" style="41" customWidth="1"/>
    <col min="11525" max="11529" width="20.7109375" style="41" customWidth="1"/>
    <col min="11530" max="11776" width="9.140625" style="41"/>
    <col min="11777" max="11777" width="3.42578125" style="41" customWidth="1"/>
    <col min="11778" max="11778" width="4.85546875" style="41" customWidth="1"/>
    <col min="11779" max="11779" width="25.28515625" style="41" customWidth="1"/>
    <col min="11780" max="11780" width="37.140625" style="41" customWidth="1"/>
    <col min="11781" max="11785" width="20.7109375" style="41" customWidth="1"/>
    <col min="11786" max="12032" width="9.140625" style="41"/>
    <col min="12033" max="12033" width="3.42578125" style="41" customWidth="1"/>
    <col min="12034" max="12034" width="4.85546875" style="41" customWidth="1"/>
    <col min="12035" max="12035" width="25.28515625" style="41" customWidth="1"/>
    <col min="12036" max="12036" width="37.140625" style="41" customWidth="1"/>
    <col min="12037" max="12041" width="20.7109375" style="41" customWidth="1"/>
    <col min="12042" max="12288" width="9.140625" style="41"/>
    <col min="12289" max="12289" width="3.42578125" style="41" customWidth="1"/>
    <col min="12290" max="12290" width="4.85546875" style="41" customWidth="1"/>
    <col min="12291" max="12291" width="25.28515625" style="41" customWidth="1"/>
    <col min="12292" max="12292" width="37.140625" style="41" customWidth="1"/>
    <col min="12293" max="12297" width="20.7109375" style="41" customWidth="1"/>
    <col min="12298" max="12544" width="9.140625" style="41"/>
    <col min="12545" max="12545" width="3.42578125" style="41" customWidth="1"/>
    <col min="12546" max="12546" width="4.85546875" style="41" customWidth="1"/>
    <col min="12547" max="12547" width="25.28515625" style="41" customWidth="1"/>
    <col min="12548" max="12548" width="37.140625" style="41" customWidth="1"/>
    <col min="12549" max="12553" width="20.7109375" style="41" customWidth="1"/>
    <col min="12554" max="12800" width="9.140625" style="41"/>
    <col min="12801" max="12801" width="3.42578125" style="41" customWidth="1"/>
    <col min="12802" max="12802" width="4.85546875" style="41" customWidth="1"/>
    <col min="12803" max="12803" width="25.28515625" style="41" customWidth="1"/>
    <col min="12804" max="12804" width="37.140625" style="41" customWidth="1"/>
    <col min="12805" max="12809" width="20.7109375" style="41" customWidth="1"/>
    <col min="12810" max="13056" width="9.140625" style="41"/>
    <col min="13057" max="13057" width="3.42578125" style="41" customWidth="1"/>
    <col min="13058" max="13058" width="4.85546875" style="41" customWidth="1"/>
    <col min="13059" max="13059" width="25.28515625" style="41" customWidth="1"/>
    <col min="13060" max="13060" width="37.140625" style="41" customWidth="1"/>
    <col min="13061" max="13065" width="20.7109375" style="41" customWidth="1"/>
    <col min="13066" max="13312" width="9.140625" style="41"/>
    <col min="13313" max="13313" width="3.42578125" style="41" customWidth="1"/>
    <col min="13314" max="13314" width="4.85546875" style="41" customWidth="1"/>
    <col min="13315" max="13315" width="25.28515625" style="41" customWidth="1"/>
    <col min="13316" max="13316" width="37.140625" style="41" customWidth="1"/>
    <col min="13317" max="13321" width="20.7109375" style="41" customWidth="1"/>
    <col min="13322" max="13568" width="9.140625" style="41"/>
    <col min="13569" max="13569" width="3.42578125" style="41" customWidth="1"/>
    <col min="13570" max="13570" width="4.85546875" style="41" customWidth="1"/>
    <col min="13571" max="13571" width="25.28515625" style="41" customWidth="1"/>
    <col min="13572" max="13572" width="37.140625" style="41" customWidth="1"/>
    <col min="13573" max="13577" width="20.7109375" style="41" customWidth="1"/>
    <col min="13578" max="13824" width="9.140625" style="41"/>
    <col min="13825" max="13825" width="3.42578125" style="41" customWidth="1"/>
    <col min="13826" max="13826" width="4.85546875" style="41" customWidth="1"/>
    <col min="13827" max="13827" width="25.28515625" style="41" customWidth="1"/>
    <col min="13828" max="13828" width="37.140625" style="41" customWidth="1"/>
    <col min="13829" max="13833" width="20.7109375" style="41" customWidth="1"/>
    <col min="13834" max="14080" width="9.140625" style="41"/>
    <col min="14081" max="14081" width="3.42578125" style="41" customWidth="1"/>
    <col min="14082" max="14082" width="4.85546875" style="41" customWidth="1"/>
    <col min="14083" max="14083" width="25.28515625" style="41" customWidth="1"/>
    <col min="14084" max="14084" width="37.140625" style="41" customWidth="1"/>
    <col min="14085" max="14089" width="20.7109375" style="41" customWidth="1"/>
    <col min="14090" max="14336" width="9.140625" style="41"/>
    <col min="14337" max="14337" width="3.42578125" style="41" customWidth="1"/>
    <col min="14338" max="14338" width="4.85546875" style="41" customWidth="1"/>
    <col min="14339" max="14339" width="25.28515625" style="41" customWidth="1"/>
    <col min="14340" max="14340" width="37.140625" style="41" customWidth="1"/>
    <col min="14341" max="14345" width="20.7109375" style="41" customWidth="1"/>
    <col min="14346" max="14592" width="9.140625" style="41"/>
    <col min="14593" max="14593" width="3.42578125" style="41" customWidth="1"/>
    <col min="14594" max="14594" width="4.85546875" style="41" customWidth="1"/>
    <col min="14595" max="14595" width="25.28515625" style="41" customWidth="1"/>
    <col min="14596" max="14596" width="37.140625" style="41" customWidth="1"/>
    <col min="14597" max="14601" width="20.7109375" style="41" customWidth="1"/>
    <col min="14602" max="14848" width="9.140625" style="41"/>
    <col min="14849" max="14849" width="3.42578125" style="41" customWidth="1"/>
    <col min="14850" max="14850" width="4.85546875" style="41" customWidth="1"/>
    <col min="14851" max="14851" width="25.28515625" style="41" customWidth="1"/>
    <col min="14852" max="14852" width="37.140625" style="41" customWidth="1"/>
    <col min="14853" max="14857" width="20.7109375" style="41" customWidth="1"/>
    <col min="14858" max="15104" width="9.140625" style="41"/>
    <col min="15105" max="15105" width="3.42578125" style="41" customWidth="1"/>
    <col min="15106" max="15106" width="4.85546875" style="41" customWidth="1"/>
    <col min="15107" max="15107" width="25.28515625" style="41" customWidth="1"/>
    <col min="15108" max="15108" width="37.140625" style="41" customWidth="1"/>
    <col min="15109" max="15113" width="20.7109375" style="41" customWidth="1"/>
    <col min="15114" max="15360" width="9.140625" style="41"/>
    <col min="15361" max="15361" width="3.42578125" style="41" customWidth="1"/>
    <col min="15362" max="15362" width="4.85546875" style="41" customWidth="1"/>
    <col min="15363" max="15363" width="25.28515625" style="41" customWidth="1"/>
    <col min="15364" max="15364" width="37.140625" style="41" customWidth="1"/>
    <col min="15365" max="15369" width="20.7109375" style="41" customWidth="1"/>
    <col min="15370" max="15616" width="9.140625" style="41"/>
    <col min="15617" max="15617" width="3.42578125" style="41" customWidth="1"/>
    <col min="15618" max="15618" width="4.85546875" style="41" customWidth="1"/>
    <col min="15619" max="15619" width="25.28515625" style="41" customWidth="1"/>
    <col min="15620" max="15620" width="37.140625" style="41" customWidth="1"/>
    <col min="15621" max="15625" width="20.7109375" style="41" customWidth="1"/>
    <col min="15626" max="15872" width="9.140625" style="41"/>
    <col min="15873" max="15873" width="3.42578125" style="41" customWidth="1"/>
    <col min="15874" max="15874" width="4.85546875" style="41" customWidth="1"/>
    <col min="15875" max="15875" width="25.28515625" style="41" customWidth="1"/>
    <col min="15876" max="15876" width="37.140625" style="41" customWidth="1"/>
    <col min="15877" max="15881" width="20.7109375" style="41" customWidth="1"/>
    <col min="15882" max="16128" width="9.140625" style="41"/>
    <col min="16129" max="16129" width="3.42578125" style="41" customWidth="1"/>
    <col min="16130" max="16130" width="4.85546875" style="41" customWidth="1"/>
    <col min="16131" max="16131" width="25.28515625" style="41" customWidth="1"/>
    <col min="16132" max="16132" width="37.140625" style="41" customWidth="1"/>
    <col min="16133" max="16137" width="20.7109375" style="41" customWidth="1"/>
    <col min="16138" max="16384" width="9.140625" style="41"/>
  </cols>
  <sheetData>
    <row r="1" spans="2:9" x14ac:dyDescent="0.2">
      <c r="B1" s="38"/>
      <c r="C1" s="38"/>
      <c r="D1" s="38"/>
      <c r="E1" s="38"/>
      <c r="F1" s="38"/>
      <c r="G1" s="38"/>
      <c r="H1" s="106"/>
      <c r="I1" s="131" t="s">
        <v>221</v>
      </c>
    </row>
    <row r="2" spans="2:9" ht="34.5" customHeight="1" x14ac:dyDescent="0.2">
      <c r="B2" s="65" t="s">
        <v>222</v>
      </c>
      <c r="C2" s="65"/>
      <c r="D2" s="65"/>
      <c r="E2" s="65"/>
      <c r="F2" s="65"/>
      <c r="G2" s="65"/>
      <c r="H2" s="65"/>
      <c r="I2" s="65"/>
    </row>
    <row r="3" spans="2:9" x14ac:dyDescent="0.2">
      <c r="B3" s="38"/>
      <c r="C3" s="38"/>
      <c r="D3" s="38"/>
      <c r="E3" s="38"/>
      <c r="F3" s="38"/>
      <c r="G3" s="38"/>
      <c r="H3" s="38"/>
      <c r="I3" s="38"/>
    </row>
    <row r="4" spans="2:9" ht="27.95" customHeight="1" x14ac:dyDescent="0.2">
      <c r="B4" s="30" t="s">
        <v>8</v>
      </c>
      <c r="C4" s="30" t="s">
        <v>0</v>
      </c>
      <c r="D4" s="30"/>
      <c r="E4" s="31" t="s">
        <v>6</v>
      </c>
      <c r="F4" s="30" t="s">
        <v>223</v>
      </c>
      <c r="G4" s="30"/>
      <c r="H4" s="30"/>
      <c r="I4" s="30"/>
    </row>
    <row r="5" spans="2:9" ht="27.95" customHeight="1" x14ac:dyDescent="0.2">
      <c r="B5" s="30"/>
      <c r="C5" s="30"/>
      <c r="D5" s="30"/>
      <c r="E5" s="31"/>
      <c r="F5" s="21" t="s">
        <v>224</v>
      </c>
      <c r="G5" s="21" t="s">
        <v>225</v>
      </c>
      <c r="H5" s="21" t="s">
        <v>226</v>
      </c>
      <c r="I5" s="21" t="s">
        <v>227</v>
      </c>
    </row>
    <row r="6" spans="2:9" ht="30" customHeight="1" x14ac:dyDescent="0.2">
      <c r="B6" s="72" t="s">
        <v>21</v>
      </c>
      <c r="C6" s="163"/>
      <c r="D6" s="49" t="s">
        <v>228</v>
      </c>
      <c r="E6" s="14">
        <f>E8+E10+E12+E14+E16+E18+E20+E22+E24+E26+E28+E30+E32+E34</f>
        <v>1006</v>
      </c>
      <c r="F6" s="14">
        <f>F8+F10+F12+F14+F16+F18+F20+F22+F24+F26+F28+F30+F32+F34</f>
        <v>630</v>
      </c>
      <c r="G6" s="14">
        <f>G8+G10+G12+G14+G16+G18+G20+G22+G24+G26+G28+G30+G32+G34</f>
        <v>202</v>
      </c>
      <c r="H6" s="14">
        <f>H8+H10+H12+H14+H16+H18+H20+H22+H24+H26+H28+H30+H32+H34</f>
        <v>142</v>
      </c>
      <c r="I6" s="14">
        <f>I8+I10+I12+I14+I16+I18+I20+I22+I24+I26+I28+I30+I32+I34</f>
        <v>32</v>
      </c>
    </row>
    <row r="7" spans="2:9" ht="30" customHeight="1" x14ac:dyDescent="0.2">
      <c r="B7" s="164"/>
      <c r="C7" s="165"/>
      <c r="D7" s="51" t="s">
        <v>229</v>
      </c>
      <c r="E7" s="14">
        <f>E9+E11+E13+E15+E17+E19+E21+E23+E27+E29+E31+E33+E35+E25</f>
        <v>586</v>
      </c>
      <c r="F7" s="14">
        <f>F9+F11+F13+F15+F17+F19+F21+F23+F25+F27+F29+F31+F33+F35</f>
        <v>338</v>
      </c>
      <c r="G7" s="14">
        <f>G9+G11+G13+G15+G17+G19+G21+G23+G25+G27+G29+G31+G33+G35</f>
        <v>130</v>
      </c>
      <c r="H7" s="14">
        <f>H9+H11+H13+H15+H17+H19+H21+H23+H25+H27+H29+H31+H33+H35</f>
        <v>99</v>
      </c>
      <c r="I7" s="14">
        <f>I9+I11+I13+I15+I17+I19+I21+I23+I25+I27+I29+I31+I33+I35</f>
        <v>19</v>
      </c>
    </row>
    <row r="8" spans="2:9" ht="30" customHeight="1" x14ac:dyDescent="0.2">
      <c r="B8" s="35">
        <v>1</v>
      </c>
      <c r="C8" s="36" t="s">
        <v>25</v>
      </c>
      <c r="D8" s="18" t="s">
        <v>228</v>
      </c>
      <c r="E8" s="14">
        <f>F8+G8+H8+I8</f>
        <v>155</v>
      </c>
      <c r="F8" s="71">
        <v>98</v>
      </c>
      <c r="G8" s="71">
        <v>32</v>
      </c>
      <c r="H8" s="71">
        <v>19</v>
      </c>
      <c r="I8" s="71">
        <v>6</v>
      </c>
    </row>
    <row r="9" spans="2:9" ht="30" customHeight="1" x14ac:dyDescent="0.2">
      <c r="B9" s="32"/>
      <c r="C9" s="36"/>
      <c r="D9" s="52" t="s">
        <v>229</v>
      </c>
      <c r="E9" s="14">
        <f>F9+G9+H9+I9</f>
        <v>94</v>
      </c>
      <c r="F9" s="71">
        <v>49</v>
      </c>
      <c r="G9" s="71">
        <v>25</v>
      </c>
      <c r="H9" s="71">
        <v>15</v>
      </c>
      <c r="I9" s="71">
        <v>5</v>
      </c>
    </row>
    <row r="10" spans="2:9" ht="30" customHeight="1" x14ac:dyDescent="0.2">
      <c r="B10" s="37">
        <v>2</v>
      </c>
      <c r="C10" s="36" t="s">
        <v>26</v>
      </c>
      <c r="D10" s="18" t="s">
        <v>228</v>
      </c>
      <c r="E10" s="14">
        <f>F10+G10+H10+I10</f>
        <v>65</v>
      </c>
      <c r="F10" s="71">
        <v>35</v>
      </c>
      <c r="G10" s="71">
        <v>16</v>
      </c>
      <c r="H10" s="71">
        <v>12</v>
      </c>
      <c r="I10" s="71">
        <v>2</v>
      </c>
    </row>
    <row r="11" spans="2:9" ht="30" customHeight="1" x14ac:dyDescent="0.2">
      <c r="B11" s="37"/>
      <c r="C11" s="36"/>
      <c r="D11" s="52" t="s">
        <v>229</v>
      </c>
      <c r="E11" s="14">
        <f t="shared" ref="E11:E35" si="0">F11+G11+H11+I11</f>
        <v>44</v>
      </c>
      <c r="F11" s="71">
        <v>23</v>
      </c>
      <c r="G11" s="71">
        <v>11</v>
      </c>
      <c r="H11" s="71">
        <v>8</v>
      </c>
      <c r="I11" s="71">
        <v>2</v>
      </c>
    </row>
    <row r="12" spans="2:9" ht="30" customHeight="1" x14ac:dyDescent="0.2">
      <c r="B12" s="76">
        <v>3</v>
      </c>
      <c r="C12" s="36" t="s">
        <v>27</v>
      </c>
      <c r="D12" s="18" t="s">
        <v>228</v>
      </c>
      <c r="E12" s="14">
        <f t="shared" si="0"/>
        <v>53</v>
      </c>
      <c r="F12" s="71">
        <v>32</v>
      </c>
      <c r="G12" s="71">
        <v>7</v>
      </c>
      <c r="H12" s="71">
        <v>14</v>
      </c>
      <c r="I12" s="71">
        <v>0</v>
      </c>
    </row>
    <row r="13" spans="2:9" ht="30" customHeight="1" x14ac:dyDescent="0.2">
      <c r="B13" s="78"/>
      <c r="C13" s="36"/>
      <c r="D13" s="52" t="s">
        <v>229</v>
      </c>
      <c r="E13" s="14">
        <f t="shared" si="0"/>
        <v>40</v>
      </c>
      <c r="F13" s="71">
        <v>22</v>
      </c>
      <c r="G13" s="71">
        <v>6</v>
      </c>
      <c r="H13" s="71">
        <v>12</v>
      </c>
      <c r="I13" s="71">
        <v>0</v>
      </c>
    </row>
    <row r="14" spans="2:9" ht="30" customHeight="1" x14ac:dyDescent="0.2">
      <c r="B14" s="76">
        <v>4</v>
      </c>
      <c r="C14" s="36" t="s">
        <v>28</v>
      </c>
      <c r="D14" s="18" t="s">
        <v>228</v>
      </c>
      <c r="E14" s="14">
        <f t="shared" si="0"/>
        <v>64</v>
      </c>
      <c r="F14" s="71">
        <v>41</v>
      </c>
      <c r="G14" s="71">
        <v>17</v>
      </c>
      <c r="H14" s="71">
        <v>5</v>
      </c>
      <c r="I14" s="71">
        <v>1</v>
      </c>
    </row>
    <row r="15" spans="2:9" ht="30" customHeight="1" x14ac:dyDescent="0.2">
      <c r="B15" s="78"/>
      <c r="C15" s="36"/>
      <c r="D15" s="52" t="s">
        <v>229</v>
      </c>
      <c r="E15" s="14">
        <f t="shared" si="0"/>
        <v>52</v>
      </c>
      <c r="F15" s="71">
        <v>33</v>
      </c>
      <c r="G15" s="71">
        <v>14</v>
      </c>
      <c r="H15" s="71">
        <v>4</v>
      </c>
      <c r="I15" s="71">
        <v>1</v>
      </c>
    </row>
    <row r="16" spans="2:9" ht="30" customHeight="1" x14ac:dyDescent="0.2">
      <c r="B16" s="35">
        <v>5</v>
      </c>
      <c r="C16" s="36" t="s">
        <v>29</v>
      </c>
      <c r="D16" s="18" t="s">
        <v>228</v>
      </c>
      <c r="E16" s="14">
        <f t="shared" si="0"/>
        <v>52</v>
      </c>
      <c r="F16" s="71">
        <v>32</v>
      </c>
      <c r="G16" s="71">
        <v>11</v>
      </c>
      <c r="H16" s="71">
        <v>7</v>
      </c>
      <c r="I16" s="71">
        <v>2</v>
      </c>
    </row>
    <row r="17" spans="2:9" ht="30" customHeight="1" x14ac:dyDescent="0.2">
      <c r="B17" s="32"/>
      <c r="C17" s="36"/>
      <c r="D17" s="52" t="s">
        <v>229</v>
      </c>
      <c r="E17" s="14">
        <f t="shared" si="0"/>
        <v>25</v>
      </c>
      <c r="F17" s="71">
        <v>12</v>
      </c>
      <c r="G17" s="71">
        <v>7</v>
      </c>
      <c r="H17" s="71">
        <v>5</v>
      </c>
      <c r="I17" s="71">
        <v>1</v>
      </c>
    </row>
    <row r="18" spans="2:9" ht="30" customHeight="1" x14ac:dyDescent="0.2">
      <c r="B18" s="37">
        <v>6</v>
      </c>
      <c r="C18" s="36" t="s">
        <v>30</v>
      </c>
      <c r="D18" s="18" t="s">
        <v>228</v>
      </c>
      <c r="E18" s="14">
        <f t="shared" si="0"/>
        <v>58</v>
      </c>
      <c r="F18" s="71">
        <v>37</v>
      </c>
      <c r="G18" s="71">
        <v>10</v>
      </c>
      <c r="H18" s="71">
        <v>9</v>
      </c>
      <c r="I18" s="71">
        <v>2</v>
      </c>
    </row>
    <row r="19" spans="2:9" ht="30" customHeight="1" x14ac:dyDescent="0.2">
      <c r="B19" s="37"/>
      <c r="C19" s="36"/>
      <c r="D19" s="52" t="s">
        <v>229</v>
      </c>
      <c r="E19" s="14">
        <f t="shared" si="0"/>
        <v>25</v>
      </c>
      <c r="F19" s="71">
        <v>15</v>
      </c>
      <c r="G19" s="71">
        <v>4</v>
      </c>
      <c r="H19" s="71">
        <v>6</v>
      </c>
      <c r="I19" s="71">
        <v>0</v>
      </c>
    </row>
    <row r="20" spans="2:9" ht="30" customHeight="1" x14ac:dyDescent="0.2">
      <c r="B20" s="76">
        <v>7</v>
      </c>
      <c r="C20" s="36" t="s">
        <v>31</v>
      </c>
      <c r="D20" s="18" t="s">
        <v>228</v>
      </c>
      <c r="E20" s="14">
        <f t="shared" si="0"/>
        <v>85</v>
      </c>
      <c r="F20" s="71">
        <v>51</v>
      </c>
      <c r="G20" s="71">
        <v>22</v>
      </c>
      <c r="H20" s="71">
        <v>11</v>
      </c>
      <c r="I20" s="71">
        <v>1</v>
      </c>
    </row>
    <row r="21" spans="2:9" ht="30" customHeight="1" x14ac:dyDescent="0.2">
      <c r="B21" s="78"/>
      <c r="C21" s="36"/>
      <c r="D21" s="52" t="s">
        <v>229</v>
      </c>
      <c r="E21" s="14">
        <f t="shared" si="0"/>
        <v>60</v>
      </c>
      <c r="F21" s="71">
        <v>37</v>
      </c>
      <c r="G21" s="71">
        <v>13</v>
      </c>
      <c r="H21" s="71">
        <v>10</v>
      </c>
      <c r="I21" s="71">
        <v>0</v>
      </c>
    </row>
    <row r="22" spans="2:9" ht="30" customHeight="1" x14ac:dyDescent="0.2">
      <c r="B22" s="76">
        <v>8</v>
      </c>
      <c r="C22" s="36" t="s">
        <v>32</v>
      </c>
      <c r="D22" s="18" t="s">
        <v>228</v>
      </c>
      <c r="E22" s="14">
        <f>F22+G22+H22+I22</f>
        <v>27</v>
      </c>
      <c r="F22" s="71">
        <v>14</v>
      </c>
      <c r="G22" s="71">
        <v>4</v>
      </c>
      <c r="H22" s="71">
        <v>4</v>
      </c>
      <c r="I22" s="71">
        <v>5</v>
      </c>
    </row>
    <row r="23" spans="2:9" ht="30" customHeight="1" x14ac:dyDescent="0.2">
      <c r="B23" s="78"/>
      <c r="C23" s="36"/>
      <c r="D23" s="52" t="s">
        <v>229</v>
      </c>
      <c r="E23" s="14">
        <f>F23+G23+H23+I23</f>
        <v>21</v>
      </c>
      <c r="F23" s="71">
        <v>12</v>
      </c>
      <c r="G23" s="71">
        <v>3</v>
      </c>
      <c r="H23" s="71">
        <v>2</v>
      </c>
      <c r="I23" s="71">
        <v>4</v>
      </c>
    </row>
    <row r="24" spans="2:9" ht="30" customHeight="1" x14ac:dyDescent="0.2">
      <c r="B24" s="35">
        <v>9</v>
      </c>
      <c r="C24" s="36" t="s">
        <v>33</v>
      </c>
      <c r="D24" s="18" t="s">
        <v>228</v>
      </c>
      <c r="E24" s="14">
        <f t="shared" si="0"/>
        <v>44</v>
      </c>
      <c r="F24" s="71">
        <v>23</v>
      </c>
      <c r="G24" s="71">
        <v>9</v>
      </c>
      <c r="H24" s="71">
        <v>12</v>
      </c>
      <c r="I24" s="71">
        <v>0</v>
      </c>
    </row>
    <row r="25" spans="2:9" ht="30" customHeight="1" x14ac:dyDescent="0.2">
      <c r="B25" s="32"/>
      <c r="C25" s="36"/>
      <c r="D25" s="52" t="s">
        <v>229</v>
      </c>
      <c r="E25" s="14">
        <f t="shared" si="0"/>
        <v>23</v>
      </c>
      <c r="F25" s="71">
        <v>12</v>
      </c>
      <c r="G25" s="71">
        <v>4</v>
      </c>
      <c r="H25" s="71">
        <v>7</v>
      </c>
      <c r="I25" s="71">
        <v>0</v>
      </c>
    </row>
    <row r="26" spans="2:9" ht="30" customHeight="1" x14ac:dyDescent="0.2">
      <c r="B26" s="37">
        <v>10</v>
      </c>
      <c r="C26" s="36" t="s">
        <v>34</v>
      </c>
      <c r="D26" s="18" t="s">
        <v>228</v>
      </c>
      <c r="E26" s="14">
        <f t="shared" si="0"/>
        <v>33</v>
      </c>
      <c r="F26" s="71">
        <v>20</v>
      </c>
      <c r="G26" s="71">
        <v>10</v>
      </c>
      <c r="H26" s="71">
        <v>3</v>
      </c>
      <c r="I26" s="71">
        <v>0</v>
      </c>
    </row>
    <row r="27" spans="2:9" ht="30" customHeight="1" x14ac:dyDescent="0.2">
      <c r="B27" s="37"/>
      <c r="C27" s="36"/>
      <c r="D27" s="52" t="s">
        <v>229</v>
      </c>
      <c r="E27" s="14">
        <f t="shared" si="0"/>
        <v>33</v>
      </c>
      <c r="F27" s="71">
        <v>20</v>
      </c>
      <c r="G27" s="71">
        <v>10</v>
      </c>
      <c r="H27" s="71">
        <v>3</v>
      </c>
      <c r="I27" s="71">
        <v>0</v>
      </c>
    </row>
    <row r="28" spans="2:9" ht="30" customHeight="1" x14ac:dyDescent="0.2">
      <c r="B28" s="76">
        <v>11</v>
      </c>
      <c r="C28" s="36" t="s">
        <v>35</v>
      </c>
      <c r="D28" s="18" t="s">
        <v>228</v>
      </c>
      <c r="E28" s="14">
        <f t="shared" si="0"/>
        <v>216</v>
      </c>
      <c r="F28" s="71">
        <v>158</v>
      </c>
      <c r="G28" s="71">
        <v>32</v>
      </c>
      <c r="H28" s="71">
        <v>16</v>
      </c>
      <c r="I28" s="71">
        <v>10</v>
      </c>
    </row>
    <row r="29" spans="2:9" ht="30" customHeight="1" x14ac:dyDescent="0.2">
      <c r="B29" s="78"/>
      <c r="C29" s="36"/>
      <c r="D29" s="52" t="s">
        <v>229</v>
      </c>
      <c r="E29" s="14">
        <f t="shared" si="0"/>
        <v>80</v>
      </c>
      <c r="F29" s="71">
        <v>60</v>
      </c>
      <c r="G29" s="71">
        <v>11</v>
      </c>
      <c r="H29" s="71">
        <v>6</v>
      </c>
      <c r="I29" s="71">
        <v>3</v>
      </c>
    </row>
    <row r="30" spans="2:9" ht="30" customHeight="1" x14ac:dyDescent="0.2">
      <c r="B30" s="76">
        <v>12</v>
      </c>
      <c r="C30" s="36" t="s">
        <v>36</v>
      </c>
      <c r="D30" s="18" t="s">
        <v>228</v>
      </c>
      <c r="E30" s="14">
        <f t="shared" si="0"/>
        <v>34</v>
      </c>
      <c r="F30" s="71">
        <v>22</v>
      </c>
      <c r="G30" s="71">
        <v>5</v>
      </c>
      <c r="H30" s="71">
        <v>7</v>
      </c>
      <c r="I30" s="71">
        <v>0</v>
      </c>
    </row>
    <row r="31" spans="2:9" ht="30" customHeight="1" x14ac:dyDescent="0.2">
      <c r="B31" s="78"/>
      <c r="C31" s="36"/>
      <c r="D31" s="52" t="s">
        <v>229</v>
      </c>
      <c r="E31" s="14">
        <f t="shared" si="0"/>
        <v>11</v>
      </c>
      <c r="F31" s="71">
        <v>5</v>
      </c>
      <c r="G31" s="71">
        <v>4</v>
      </c>
      <c r="H31" s="71">
        <v>2</v>
      </c>
      <c r="I31" s="71">
        <v>0</v>
      </c>
    </row>
    <row r="32" spans="2:9" ht="30" customHeight="1" x14ac:dyDescent="0.2">
      <c r="B32" s="35">
        <v>13</v>
      </c>
      <c r="C32" s="36" t="s">
        <v>37</v>
      </c>
      <c r="D32" s="18" t="s">
        <v>228</v>
      </c>
      <c r="E32" s="14">
        <f t="shared" si="0"/>
        <v>39</v>
      </c>
      <c r="F32" s="71">
        <v>18</v>
      </c>
      <c r="G32" s="71">
        <v>12</v>
      </c>
      <c r="H32" s="71">
        <v>9</v>
      </c>
      <c r="I32" s="71">
        <v>0</v>
      </c>
    </row>
    <row r="33" spans="2:9" ht="30" customHeight="1" x14ac:dyDescent="0.2">
      <c r="B33" s="32"/>
      <c r="C33" s="36"/>
      <c r="D33" s="52" t="s">
        <v>229</v>
      </c>
      <c r="E33" s="14">
        <f t="shared" si="0"/>
        <v>17</v>
      </c>
      <c r="F33" s="71">
        <v>5</v>
      </c>
      <c r="G33" s="71">
        <v>6</v>
      </c>
      <c r="H33" s="71">
        <v>6</v>
      </c>
      <c r="I33" s="71">
        <v>0</v>
      </c>
    </row>
    <row r="34" spans="2:9" ht="30" customHeight="1" x14ac:dyDescent="0.2">
      <c r="B34" s="37">
        <v>14</v>
      </c>
      <c r="C34" s="36" t="s">
        <v>38</v>
      </c>
      <c r="D34" s="18" t="s">
        <v>228</v>
      </c>
      <c r="E34" s="14">
        <f t="shared" si="0"/>
        <v>81</v>
      </c>
      <c r="F34" s="71">
        <v>49</v>
      </c>
      <c r="G34" s="71">
        <v>15</v>
      </c>
      <c r="H34" s="71">
        <v>14</v>
      </c>
      <c r="I34" s="71">
        <v>3</v>
      </c>
    </row>
    <row r="35" spans="2:9" ht="30" customHeight="1" x14ac:dyDescent="0.2">
      <c r="B35" s="37"/>
      <c r="C35" s="36"/>
      <c r="D35" s="52" t="s">
        <v>229</v>
      </c>
      <c r="E35" s="14">
        <f t="shared" si="0"/>
        <v>61</v>
      </c>
      <c r="F35" s="71">
        <v>33</v>
      </c>
      <c r="G35" s="71">
        <v>12</v>
      </c>
      <c r="H35" s="71">
        <v>13</v>
      </c>
      <c r="I35" s="71">
        <v>3</v>
      </c>
    </row>
    <row r="36" spans="2:9" x14ac:dyDescent="0.2">
      <c r="E36" s="55"/>
      <c r="F36" s="55"/>
      <c r="G36" s="55"/>
      <c r="H36" s="55"/>
      <c r="I36" s="55"/>
    </row>
    <row r="37" spans="2:9" x14ac:dyDescent="0.2">
      <c r="E37" s="55"/>
      <c r="F37" s="55"/>
      <c r="G37" s="55"/>
      <c r="H37" s="55"/>
      <c r="I37" s="55"/>
    </row>
  </sheetData>
  <mergeCells count="34">
    <mergeCell ref="B32:B33"/>
    <mergeCell ref="C32:C33"/>
    <mergeCell ref="B34:B35"/>
    <mergeCell ref="C34:C35"/>
    <mergeCell ref="B26:B27"/>
    <mergeCell ref="C26:C27"/>
    <mergeCell ref="B28:B29"/>
    <mergeCell ref="C28:C29"/>
    <mergeCell ref="B30:B31"/>
    <mergeCell ref="C30:C31"/>
    <mergeCell ref="B20:B21"/>
    <mergeCell ref="C20:C21"/>
    <mergeCell ref="B22:B23"/>
    <mergeCell ref="C22:C23"/>
    <mergeCell ref="B24:B25"/>
    <mergeCell ref="C24:C25"/>
    <mergeCell ref="B14:B15"/>
    <mergeCell ref="C14:C15"/>
    <mergeCell ref="B16:B17"/>
    <mergeCell ref="C16:C17"/>
    <mergeCell ref="B18:B19"/>
    <mergeCell ref="C18:C19"/>
    <mergeCell ref="B8:B9"/>
    <mergeCell ref="C8:C9"/>
    <mergeCell ref="B10:B11"/>
    <mergeCell ref="C10:C11"/>
    <mergeCell ref="B12:B13"/>
    <mergeCell ref="C12:C13"/>
    <mergeCell ref="B2:I2"/>
    <mergeCell ref="B4:B5"/>
    <mergeCell ref="C4:D5"/>
    <mergeCell ref="E4:E5"/>
    <mergeCell ref="F4:I4"/>
    <mergeCell ref="B6:C7"/>
  </mergeCells>
  <pageMargins left="0.59055118110236215" right="0.59055118110236215" top="0.59055118110236215" bottom="0.59055118110236215" header="0.31496062992125984" footer="0.31496062992125984"/>
  <pageSetup paperSize="9" scale="73" fitToWidth="0" fitToHeight="0" orientation="landscape" r:id="rId1"/>
  <rowBreaks count="1" manualBreakCount="1">
    <brk id="25" max="8" man="1"/>
  </rowBreaks>
  <colBreaks count="1" manualBreakCount="1">
    <brk id="12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3"/>
  <sheetViews>
    <sheetView topLeftCell="F13" zoomScaleNormal="100" workbookViewId="0">
      <selection activeCell="W5" sqref="W5"/>
    </sheetView>
  </sheetViews>
  <sheetFormatPr defaultRowHeight="12.75" x14ac:dyDescent="0.2"/>
  <cols>
    <col min="1" max="1" width="4.140625" style="41" customWidth="1"/>
    <col min="2" max="2" width="5.85546875" style="41" customWidth="1"/>
    <col min="3" max="3" width="14.28515625" style="41" customWidth="1"/>
    <col min="4" max="4" width="12.85546875" style="41" customWidth="1"/>
    <col min="5" max="21" width="12.7109375" style="41" customWidth="1"/>
    <col min="22" max="22" width="11" style="41" customWidth="1"/>
    <col min="23" max="256" width="9.140625" style="41"/>
    <col min="257" max="257" width="4.140625" style="41" customWidth="1"/>
    <col min="258" max="258" width="5.85546875" style="41" customWidth="1"/>
    <col min="259" max="259" width="14.28515625" style="41" customWidth="1"/>
    <col min="260" max="260" width="12.85546875" style="41" customWidth="1"/>
    <col min="261" max="277" width="12.7109375" style="41" customWidth="1"/>
    <col min="278" max="278" width="11" style="41" customWidth="1"/>
    <col min="279" max="512" width="9.140625" style="41"/>
    <col min="513" max="513" width="4.140625" style="41" customWidth="1"/>
    <col min="514" max="514" width="5.85546875" style="41" customWidth="1"/>
    <col min="515" max="515" width="14.28515625" style="41" customWidth="1"/>
    <col min="516" max="516" width="12.85546875" style="41" customWidth="1"/>
    <col min="517" max="533" width="12.7109375" style="41" customWidth="1"/>
    <col min="534" max="534" width="11" style="41" customWidth="1"/>
    <col min="535" max="768" width="9.140625" style="41"/>
    <col min="769" max="769" width="4.140625" style="41" customWidth="1"/>
    <col min="770" max="770" width="5.85546875" style="41" customWidth="1"/>
    <col min="771" max="771" width="14.28515625" style="41" customWidth="1"/>
    <col min="772" max="772" width="12.85546875" style="41" customWidth="1"/>
    <col min="773" max="789" width="12.7109375" style="41" customWidth="1"/>
    <col min="790" max="790" width="11" style="41" customWidth="1"/>
    <col min="791" max="1024" width="9.140625" style="41"/>
    <col min="1025" max="1025" width="4.140625" style="41" customWidth="1"/>
    <col min="1026" max="1026" width="5.85546875" style="41" customWidth="1"/>
    <col min="1027" max="1027" width="14.28515625" style="41" customWidth="1"/>
    <col min="1028" max="1028" width="12.85546875" style="41" customWidth="1"/>
    <col min="1029" max="1045" width="12.7109375" style="41" customWidth="1"/>
    <col min="1046" max="1046" width="11" style="41" customWidth="1"/>
    <col min="1047" max="1280" width="9.140625" style="41"/>
    <col min="1281" max="1281" width="4.140625" style="41" customWidth="1"/>
    <col min="1282" max="1282" width="5.85546875" style="41" customWidth="1"/>
    <col min="1283" max="1283" width="14.28515625" style="41" customWidth="1"/>
    <col min="1284" max="1284" width="12.85546875" style="41" customWidth="1"/>
    <col min="1285" max="1301" width="12.7109375" style="41" customWidth="1"/>
    <col min="1302" max="1302" width="11" style="41" customWidth="1"/>
    <col min="1303" max="1536" width="9.140625" style="41"/>
    <col min="1537" max="1537" width="4.140625" style="41" customWidth="1"/>
    <col min="1538" max="1538" width="5.85546875" style="41" customWidth="1"/>
    <col min="1539" max="1539" width="14.28515625" style="41" customWidth="1"/>
    <col min="1540" max="1540" width="12.85546875" style="41" customWidth="1"/>
    <col min="1541" max="1557" width="12.7109375" style="41" customWidth="1"/>
    <col min="1558" max="1558" width="11" style="41" customWidth="1"/>
    <col min="1559" max="1792" width="9.140625" style="41"/>
    <col min="1793" max="1793" width="4.140625" style="41" customWidth="1"/>
    <col min="1794" max="1794" width="5.85546875" style="41" customWidth="1"/>
    <col min="1795" max="1795" width="14.28515625" style="41" customWidth="1"/>
    <col min="1796" max="1796" width="12.85546875" style="41" customWidth="1"/>
    <col min="1797" max="1813" width="12.7109375" style="41" customWidth="1"/>
    <col min="1814" max="1814" width="11" style="41" customWidth="1"/>
    <col min="1815" max="2048" width="9.140625" style="41"/>
    <col min="2049" max="2049" width="4.140625" style="41" customWidth="1"/>
    <col min="2050" max="2050" width="5.85546875" style="41" customWidth="1"/>
    <col min="2051" max="2051" width="14.28515625" style="41" customWidth="1"/>
    <col min="2052" max="2052" width="12.85546875" style="41" customWidth="1"/>
    <col min="2053" max="2069" width="12.7109375" style="41" customWidth="1"/>
    <col min="2070" max="2070" width="11" style="41" customWidth="1"/>
    <col min="2071" max="2304" width="9.140625" style="41"/>
    <col min="2305" max="2305" width="4.140625" style="41" customWidth="1"/>
    <col min="2306" max="2306" width="5.85546875" style="41" customWidth="1"/>
    <col min="2307" max="2307" width="14.28515625" style="41" customWidth="1"/>
    <col min="2308" max="2308" width="12.85546875" style="41" customWidth="1"/>
    <col min="2309" max="2325" width="12.7109375" style="41" customWidth="1"/>
    <col min="2326" max="2326" width="11" style="41" customWidth="1"/>
    <col min="2327" max="2560" width="9.140625" style="41"/>
    <col min="2561" max="2561" width="4.140625" style="41" customWidth="1"/>
    <col min="2562" max="2562" width="5.85546875" style="41" customWidth="1"/>
    <col min="2563" max="2563" width="14.28515625" style="41" customWidth="1"/>
    <col min="2564" max="2564" width="12.85546875" style="41" customWidth="1"/>
    <col min="2565" max="2581" width="12.7109375" style="41" customWidth="1"/>
    <col min="2582" max="2582" width="11" style="41" customWidth="1"/>
    <col min="2583" max="2816" width="9.140625" style="41"/>
    <col min="2817" max="2817" width="4.140625" style="41" customWidth="1"/>
    <col min="2818" max="2818" width="5.85546875" style="41" customWidth="1"/>
    <col min="2819" max="2819" width="14.28515625" style="41" customWidth="1"/>
    <col min="2820" max="2820" width="12.85546875" style="41" customWidth="1"/>
    <col min="2821" max="2837" width="12.7109375" style="41" customWidth="1"/>
    <col min="2838" max="2838" width="11" style="41" customWidth="1"/>
    <col min="2839" max="3072" width="9.140625" style="41"/>
    <col min="3073" max="3073" width="4.140625" style="41" customWidth="1"/>
    <col min="3074" max="3074" width="5.85546875" style="41" customWidth="1"/>
    <col min="3075" max="3075" width="14.28515625" style="41" customWidth="1"/>
    <col min="3076" max="3076" width="12.85546875" style="41" customWidth="1"/>
    <col min="3077" max="3093" width="12.7109375" style="41" customWidth="1"/>
    <col min="3094" max="3094" width="11" style="41" customWidth="1"/>
    <col min="3095" max="3328" width="9.140625" style="41"/>
    <col min="3329" max="3329" width="4.140625" style="41" customWidth="1"/>
    <col min="3330" max="3330" width="5.85546875" style="41" customWidth="1"/>
    <col min="3331" max="3331" width="14.28515625" style="41" customWidth="1"/>
    <col min="3332" max="3332" width="12.85546875" style="41" customWidth="1"/>
    <col min="3333" max="3349" width="12.7109375" style="41" customWidth="1"/>
    <col min="3350" max="3350" width="11" style="41" customWidth="1"/>
    <col min="3351" max="3584" width="9.140625" style="41"/>
    <col min="3585" max="3585" width="4.140625" style="41" customWidth="1"/>
    <col min="3586" max="3586" width="5.85546875" style="41" customWidth="1"/>
    <col min="3587" max="3587" width="14.28515625" style="41" customWidth="1"/>
    <col min="3588" max="3588" width="12.85546875" style="41" customWidth="1"/>
    <col min="3589" max="3605" width="12.7109375" style="41" customWidth="1"/>
    <col min="3606" max="3606" width="11" style="41" customWidth="1"/>
    <col min="3607" max="3840" width="9.140625" style="41"/>
    <col min="3841" max="3841" width="4.140625" style="41" customWidth="1"/>
    <col min="3842" max="3842" width="5.85546875" style="41" customWidth="1"/>
    <col min="3843" max="3843" width="14.28515625" style="41" customWidth="1"/>
    <col min="3844" max="3844" width="12.85546875" style="41" customWidth="1"/>
    <col min="3845" max="3861" width="12.7109375" style="41" customWidth="1"/>
    <col min="3862" max="3862" width="11" style="41" customWidth="1"/>
    <col min="3863" max="4096" width="9.140625" style="41"/>
    <col min="4097" max="4097" width="4.140625" style="41" customWidth="1"/>
    <col min="4098" max="4098" width="5.85546875" style="41" customWidth="1"/>
    <col min="4099" max="4099" width="14.28515625" style="41" customWidth="1"/>
    <col min="4100" max="4100" width="12.85546875" style="41" customWidth="1"/>
    <col min="4101" max="4117" width="12.7109375" style="41" customWidth="1"/>
    <col min="4118" max="4118" width="11" style="41" customWidth="1"/>
    <col min="4119" max="4352" width="9.140625" style="41"/>
    <col min="4353" max="4353" width="4.140625" style="41" customWidth="1"/>
    <col min="4354" max="4354" width="5.85546875" style="41" customWidth="1"/>
    <col min="4355" max="4355" width="14.28515625" style="41" customWidth="1"/>
    <col min="4356" max="4356" width="12.85546875" style="41" customWidth="1"/>
    <col min="4357" max="4373" width="12.7109375" style="41" customWidth="1"/>
    <col min="4374" max="4374" width="11" style="41" customWidth="1"/>
    <col min="4375" max="4608" width="9.140625" style="41"/>
    <col min="4609" max="4609" width="4.140625" style="41" customWidth="1"/>
    <col min="4610" max="4610" width="5.85546875" style="41" customWidth="1"/>
    <col min="4611" max="4611" width="14.28515625" style="41" customWidth="1"/>
    <col min="4612" max="4612" width="12.85546875" style="41" customWidth="1"/>
    <col min="4613" max="4629" width="12.7109375" style="41" customWidth="1"/>
    <col min="4630" max="4630" width="11" style="41" customWidth="1"/>
    <col min="4631" max="4864" width="9.140625" style="41"/>
    <col min="4865" max="4865" width="4.140625" style="41" customWidth="1"/>
    <col min="4866" max="4866" width="5.85546875" style="41" customWidth="1"/>
    <col min="4867" max="4867" width="14.28515625" style="41" customWidth="1"/>
    <col min="4868" max="4868" width="12.85546875" style="41" customWidth="1"/>
    <col min="4869" max="4885" width="12.7109375" style="41" customWidth="1"/>
    <col min="4886" max="4886" width="11" style="41" customWidth="1"/>
    <col min="4887" max="5120" width="9.140625" style="41"/>
    <col min="5121" max="5121" width="4.140625" style="41" customWidth="1"/>
    <col min="5122" max="5122" width="5.85546875" style="41" customWidth="1"/>
    <col min="5123" max="5123" width="14.28515625" style="41" customWidth="1"/>
    <col min="5124" max="5124" width="12.85546875" style="41" customWidth="1"/>
    <col min="5125" max="5141" width="12.7109375" style="41" customWidth="1"/>
    <col min="5142" max="5142" width="11" style="41" customWidth="1"/>
    <col min="5143" max="5376" width="9.140625" style="41"/>
    <col min="5377" max="5377" width="4.140625" style="41" customWidth="1"/>
    <col min="5378" max="5378" width="5.85546875" style="41" customWidth="1"/>
    <col min="5379" max="5379" width="14.28515625" style="41" customWidth="1"/>
    <col min="5380" max="5380" width="12.85546875" style="41" customWidth="1"/>
    <col min="5381" max="5397" width="12.7109375" style="41" customWidth="1"/>
    <col min="5398" max="5398" width="11" style="41" customWidth="1"/>
    <col min="5399" max="5632" width="9.140625" style="41"/>
    <col min="5633" max="5633" width="4.140625" style="41" customWidth="1"/>
    <col min="5634" max="5634" width="5.85546875" style="41" customWidth="1"/>
    <col min="5635" max="5635" width="14.28515625" style="41" customWidth="1"/>
    <col min="5636" max="5636" width="12.85546875" style="41" customWidth="1"/>
    <col min="5637" max="5653" width="12.7109375" style="41" customWidth="1"/>
    <col min="5654" max="5654" width="11" style="41" customWidth="1"/>
    <col min="5655" max="5888" width="9.140625" style="41"/>
    <col min="5889" max="5889" width="4.140625" style="41" customWidth="1"/>
    <col min="5890" max="5890" width="5.85546875" style="41" customWidth="1"/>
    <col min="5891" max="5891" width="14.28515625" style="41" customWidth="1"/>
    <col min="5892" max="5892" width="12.85546875" style="41" customWidth="1"/>
    <col min="5893" max="5909" width="12.7109375" style="41" customWidth="1"/>
    <col min="5910" max="5910" width="11" style="41" customWidth="1"/>
    <col min="5911" max="6144" width="9.140625" style="41"/>
    <col min="6145" max="6145" width="4.140625" style="41" customWidth="1"/>
    <col min="6146" max="6146" width="5.85546875" style="41" customWidth="1"/>
    <col min="6147" max="6147" width="14.28515625" style="41" customWidth="1"/>
    <col min="6148" max="6148" width="12.85546875" style="41" customWidth="1"/>
    <col min="6149" max="6165" width="12.7109375" style="41" customWidth="1"/>
    <col min="6166" max="6166" width="11" style="41" customWidth="1"/>
    <col min="6167" max="6400" width="9.140625" style="41"/>
    <col min="6401" max="6401" width="4.140625" style="41" customWidth="1"/>
    <col min="6402" max="6402" width="5.85546875" style="41" customWidth="1"/>
    <col min="6403" max="6403" width="14.28515625" style="41" customWidth="1"/>
    <col min="6404" max="6404" width="12.85546875" style="41" customWidth="1"/>
    <col min="6405" max="6421" width="12.7109375" style="41" customWidth="1"/>
    <col min="6422" max="6422" width="11" style="41" customWidth="1"/>
    <col min="6423" max="6656" width="9.140625" style="41"/>
    <col min="6657" max="6657" width="4.140625" style="41" customWidth="1"/>
    <col min="6658" max="6658" width="5.85546875" style="41" customWidth="1"/>
    <col min="6659" max="6659" width="14.28515625" style="41" customWidth="1"/>
    <col min="6660" max="6660" width="12.85546875" style="41" customWidth="1"/>
    <col min="6661" max="6677" width="12.7109375" style="41" customWidth="1"/>
    <col min="6678" max="6678" width="11" style="41" customWidth="1"/>
    <col min="6679" max="6912" width="9.140625" style="41"/>
    <col min="6913" max="6913" width="4.140625" style="41" customWidth="1"/>
    <col min="6914" max="6914" width="5.85546875" style="41" customWidth="1"/>
    <col min="6915" max="6915" width="14.28515625" style="41" customWidth="1"/>
    <col min="6916" max="6916" width="12.85546875" style="41" customWidth="1"/>
    <col min="6917" max="6933" width="12.7109375" style="41" customWidth="1"/>
    <col min="6934" max="6934" width="11" style="41" customWidth="1"/>
    <col min="6935" max="7168" width="9.140625" style="41"/>
    <col min="7169" max="7169" width="4.140625" style="41" customWidth="1"/>
    <col min="7170" max="7170" width="5.85546875" style="41" customWidth="1"/>
    <col min="7171" max="7171" width="14.28515625" style="41" customWidth="1"/>
    <col min="7172" max="7172" width="12.85546875" style="41" customWidth="1"/>
    <col min="7173" max="7189" width="12.7109375" style="41" customWidth="1"/>
    <col min="7190" max="7190" width="11" style="41" customWidth="1"/>
    <col min="7191" max="7424" width="9.140625" style="41"/>
    <col min="7425" max="7425" width="4.140625" style="41" customWidth="1"/>
    <col min="7426" max="7426" width="5.85546875" style="41" customWidth="1"/>
    <col min="7427" max="7427" width="14.28515625" style="41" customWidth="1"/>
    <col min="7428" max="7428" width="12.85546875" style="41" customWidth="1"/>
    <col min="7429" max="7445" width="12.7109375" style="41" customWidth="1"/>
    <col min="7446" max="7446" width="11" style="41" customWidth="1"/>
    <col min="7447" max="7680" width="9.140625" style="41"/>
    <col min="7681" max="7681" width="4.140625" style="41" customWidth="1"/>
    <col min="7682" max="7682" width="5.85546875" style="41" customWidth="1"/>
    <col min="7683" max="7683" width="14.28515625" style="41" customWidth="1"/>
    <col min="7684" max="7684" width="12.85546875" style="41" customWidth="1"/>
    <col min="7685" max="7701" width="12.7109375" style="41" customWidth="1"/>
    <col min="7702" max="7702" width="11" style="41" customWidth="1"/>
    <col min="7703" max="7936" width="9.140625" style="41"/>
    <col min="7937" max="7937" width="4.140625" style="41" customWidth="1"/>
    <col min="7938" max="7938" width="5.85546875" style="41" customWidth="1"/>
    <col min="7939" max="7939" width="14.28515625" style="41" customWidth="1"/>
    <col min="7940" max="7940" width="12.85546875" style="41" customWidth="1"/>
    <col min="7941" max="7957" width="12.7109375" style="41" customWidth="1"/>
    <col min="7958" max="7958" width="11" style="41" customWidth="1"/>
    <col min="7959" max="8192" width="9.140625" style="41"/>
    <col min="8193" max="8193" width="4.140625" style="41" customWidth="1"/>
    <col min="8194" max="8194" width="5.85546875" style="41" customWidth="1"/>
    <col min="8195" max="8195" width="14.28515625" style="41" customWidth="1"/>
    <col min="8196" max="8196" width="12.85546875" style="41" customWidth="1"/>
    <col min="8197" max="8213" width="12.7109375" style="41" customWidth="1"/>
    <col min="8214" max="8214" width="11" style="41" customWidth="1"/>
    <col min="8215" max="8448" width="9.140625" style="41"/>
    <col min="8449" max="8449" width="4.140625" style="41" customWidth="1"/>
    <col min="8450" max="8450" width="5.85546875" style="41" customWidth="1"/>
    <col min="8451" max="8451" width="14.28515625" style="41" customWidth="1"/>
    <col min="8452" max="8452" width="12.85546875" style="41" customWidth="1"/>
    <col min="8453" max="8469" width="12.7109375" style="41" customWidth="1"/>
    <col min="8470" max="8470" width="11" style="41" customWidth="1"/>
    <col min="8471" max="8704" width="9.140625" style="41"/>
    <col min="8705" max="8705" width="4.140625" style="41" customWidth="1"/>
    <col min="8706" max="8706" width="5.85546875" style="41" customWidth="1"/>
    <col min="8707" max="8707" width="14.28515625" style="41" customWidth="1"/>
    <col min="8708" max="8708" width="12.85546875" style="41" customWidth="1"/>
    <col min="8709" max="8725" width="12.7109375" style="41" customWidth="1"/>
    <col min="8726" max="8726" width="11" style="41" customWidth="1"/>
    <col min="8727" max="8960" width="9.140625" style="41"/>
    <col min="8961" max="8961" width="4.140625" style="41" customWidth="1"/>
    <col min="8962" max="8962" width="5.85546875" style="41" customWidth="1"/>
    <col min="8963" max="8963" width="14.28515625" style="41" customWidth="1"/>
    <col min="8964" max="8964" width="12.85546875" style="41" customWidth="1"/>
    <col min="8965" max="8981" width="12.7109375" style="41" customWidth="1"/>
    <col min="8982" max="8982" width="11" style="41" customWidth="1"/>
    <col min="8983" max="9216" width="9.140625" style="41"/>
    <col min="9217" max="9217" width="4.140625" style="41" customWidth="1"/>
    <col min="9218" max="9218" width="5.85546875" style="41" customWidth="1"/>
    <col min="9219" max="9219" width="14.28515625" style="41" customWidth="1"/>
    <col min="9220" max="9220" width="12.85546875" style="41" customWidth="1"/>
    <col min="9221" max="9237" width="12.7109375" style="41" customWidth="1"/>
    <col min="9238" max="9238" width="11" style="41" customWidth="1"/>
    <col min="9239" max="9472" width="9.140625" style="41"/>
    <col min="9473" max="9473" width="4.140625" style="41" customWidth="1"/>
    <col min="9474" max="9474" width="5.85546875" style="41" customWidth="1"/>
    <col min="9475" max="9475" width="14.28515625" style="41" customWidth="1"/>
    <col min="9476" max="9476" width="12.85546875" style="41" customWidth="1"/>
    <col min="9477" max="9493" width="12.7109375" style="41" customWidth="1"/>
    <col min="9494" max="9494" width="11" style="41" customWidth="1"/>
    <col min="9495" max="9728" width="9.140625" style="41"/>
    <col min="9729" max="9729" width="4.140625" style="41" customWidth="1"/>
    <col min="9730" max="9730" width="5.85546875" style="41" customWidth="1"/>
    <col min="9731" max="9731" width="14.28515625" style="41" customWidth="1"/>
    <col min="9732" max="9732" width="12.85546875" style="41" customWidth="1"/>
    <col min="9733" max="9749" width="12.7109375" style="41" customWidth="1"/>
    <col min="9750" max="9750" width="11" style="41" customWidth="1"/>
    <col min="9751" max="9984" width="9.140625" style="41"/>
    <col min="9985" max="9985" width="4.140625" style="41" customWidth="1"/>
    <col min="9986" max="9986" width="5.85546875" style="41" customWidth="1"/>
    <col min="9987" max="9987" width="14.28515625" style="41" customWidth="1"/>
    <col min="9988" max="9988" width="12.85546875" style="41" customWidth="1"/>
    <col min="9989" max="10005" width="12.7109375" style="41" customWidth="1"/>
    <col min="10006" max="10006" width="11" style="41" customWidth="1"/>
    <col min="10007" max="10240" width="9.140625" style="41"/>
    <col min="10241" max="10241" width="4.140625" style="41" customWidth="1"/>
    <col min="10242" max="10242" width="5.85546875" style="41" customWidth="1"/>
    <col min="10243" max="10243" width="14.28515625" style="41" customWidth="1"/>
    <col min="10244" max="10244" width="12.85546875" style="41" customWidth="1"/>
    <col min="10245" max="10261" width="12.7109375" style="41" customWidth="1"/>
    <col min="10262" max="10262" width="11" style="41" customWidth="1"/>
    <col min="10263" max="10496" width="9.140625" style="41"/>
    <col min="10497" max="10497" width="4.140625" style="41" customWidth="1"/>
    <col min="10498" max="10498" width="5.85546875" style="41" customWidth="1"/>
    <col min="10499" max="10499" width="14.28515625" style="41" customWidth="1"/>
    <col min="10500" max="10500" width="12.85546875" style="41" customWidth="1"/>
    <col min="10501" max="10517" width="12.7109375" style="41" customWidth="1"/>
    <col min="10518" max="10518" width="11" style="41" customWidth="1"/>
    <col min="10519" max="10752" width="9.140625" style="41"/>
    <col min="10753" max="10753" width="4.140625" style="41" customWidth="1"/>
    <col min="10754" max="10754" width="5.85546875" style="41" customWidth="1"/>
    <col min="10755" max="10755" width="14.28515625" style="41" customWidth="1"/>
    <col min="10756" max="10756" width="12.85546875" style="41" customWidth="1"/>
    <col min="10757" max="10773" width="12.7109375" style="41" customWidth="1"/>
    <col min="10774" max="10774" width="11" style="41" customWidth="1"/>
    <col min="10775" max="11008" width="9.140625" style="41"/>
    <col min="11009" max="11009" width="4.140625" style="41" customWidth="1"/>
    <col min="11010" max="11010" width="5.85546875" style="41" customWidth="1"/>
    <col min="11011" max="11011" width="14.28515625" style="41" customWidth="1"/>
    <col min="11012" max="11012" width="12.85546875" style="41" customWidth="1"/>
    <col min="11013" max="11029" width="12.7109375" style="41" customWidth="1"/>
    <col min="11030" max="11030" width="11" style="41" customWidth="1"/>
    <col min="11031" max="11264" width="9.140625" style="41"/>
    <col min="11265" max="11265" width="4.140625" style="41" customWidth="1"/>
    <col min="11266" max="11266" width="5.85546875" style="41" customWidth="1"/>
    <col min="11267" max="11267" width="14.28515625" style="41" customWidth="1"/>
    <col min="11268" max="11268" width="12.85546875" style="41" customWidth="1"/>
    <col min="11269" max="11285" width="12.7109375" style="41" customWidth="1"/>
    <col min="11286" max="11286" width="11" style="41" customWidth="1"/>
    <col min="11287" max="11520" width="9.140625" style="41"/>
    <col min="11521" max="11521" width="4.140625" style="41" customWidth="1"/>
    <col min="11522" max="11522" width="5.85546875" style="41" customWidth="1"/>
    <col min="11523" max="11523" width="14.28515625" style="41" customWidth="1"/>
    <col min="11524" max="11524" width="12.85546875" style="41" customWidth="1"/>
    <col min="11525" max="11541" width="12.7109375" style="41" customWidth="1"/>
    <col min="11542" max="11542" width="11" style="41" customWidth="1"/>
    <col min="11543" max="11776" width="9.140625" style="41"/>
    <col min="11777" max="11777" width="4.140625" style="41" customWidth="1"/>
    <col min="11778" max="11778" width="5.85546875" style="41" customWidth="1"/>
    <col min="11779" max="11779" width="14.28515625" style="41" customWidth="1"/>
    <col min="11780" max="11780" width="12.85546875" style="41" customWidth="1"/>
    <col min="11781" max="11797" width="12.7109375" style="41" customWidth="1"/>
    <col min="11798" max="11798" width="11" style="41" customWidth="1"/>
    <col min="11799" max="12032" width="9.140625" style="41"/>
    <col min="12033" max="12033" width="4.140625" style="41" customWidth="1"/>
    <col min="12034" max="12034" width="5.85546875" style="41" customWidth="1"/>
    <col min="12035" max="12035" width="14.28515625" style="41" customWidth="1"/>
    <col min="12036" max="12036" width="12.85546875" style="41" customWidth="1"/>
    <col min="12037" max="12053" width="12.7109375" style="41" customWidth="1"/>
    <col min="12054" max="12054" width="11" style="41" customWidth="1"/>
    <col min="12055" max="12288" width="9.140625" style="41"/>
    <col min="12289" max="12289" width="4.140625" style="41" customWidth="1"/>
    <col min="12290" max="12290" width="5.85546875" style="41" customWidth="1"/>
    <col min="12291" max="12291" width="14.28515625" style="41" customWidth="1"/>
    <col min="12292" max="12292" width="12.85546875" style="41" customWidth="1"/>
    <col min="12293" max="12309" width="12.7109375" style="41" customWidth="1"/>
    <col min="12310" max="12310" width="11" style="41" customWidth="1"/>
    <col min="12311" max="12544" width="9.140625" style="41"/>
    <col min="12545" max="12545" width="4.140625" style="41" customWidth="1"/>
    <col min="12546" max="12546" width="5.85546875" style="41" customWidth="1"/>
    <col min="12547" max="12547" width="14.28515625" style="41" customWidth="1"/>
    <col min="12548" max="12548" width="12.85546875" style="41" customWidth="1"/>
    <col min="12549" max="12565" width="12.7109375" style="41" customWidth="1"/>
    <col min="12566" max="12566" width="11" style="41" customWidth="1"/>
    <col min="12567" max="12800" width="9.140625" style="41"/>
    <col min="12801" max="12801" width="4.140625" style="41" customWidth="1"/>
    <col min="12802" max="12802" width="5.85546875" style="41" customWidth="1"/>
    <col min="12803" max="12803" width="14.28515625" style="41" customWidth="1"/>
    <col min="12804" max="12804" width="12.85546875" style="41" customWidth="1"/>
    <col min="12805" max="12821" width="12.7109375" style="41" customWidth="1"/>
    <col min="12822" max="12822" width="11" style="41" customWidth="1"/>
    <col min="12823" max="13056" width="9.140625" style="41"/>
    <col min="13057" max="13057" width="4.140625" style="41" customWidth="1"/>
    <col min="13058" max="13058" width="5.85546875" style="41" customWidth="1"/>
    <col min="13059" max="13059" width="14.28515625" style="41" customWidth="1"/>
    <col min="13060" max="13060" width="12.85546875" style="41" customWidth="1"/>
    <col min="13061" max="13077" width="12.7109375" style="41" customWidth="1"/>
    <col min="13078" max="13078" width="11" style="41" customWidth="1"/>
    <col min="13079" max="13312" width="9.140625" style="41"/>
    <col min="13313" max="13313" width="4.140625" style="41" customWidth="1"/>
    <col min="13314" max="13314" width="5.85546875" style="41" customWidth="1"/>
    <col min="13315" max="13315" width="14.28515625" style="41" customWidth="1"/>
    <col min="13316" max="13316" width="12.85546875" style="41" customWidth="1"/>
    <col min="13317" max="13333" width="12.7109375" style="41" customWidth="1"/>
    <col min="13334" max="13334" width="11" style="41" customWidth="1"/>
    <col min="13335" max="13568" width="9.140625" style="41"/>
    <col min="13569" max="13569" width="4.140625" style="41" customWidth="1"/>
    <col min="13570" max="13570" width="5.85546875" style="41" customWidth="1"/>
    <col min="13571" max="13571" width="14.28515625" style="41" customWidth="1"/>
    <col min="13572" max="13572" width="12.85546875" style="41" customWidth="1"/>
    <col min="13573" max="13589" width="12.7109375" style="41" customWidth="1"/>
    <col min="13590" max="13590" width="11" style="41" customWidth="1"/>
    <col min="13591" max="13824" width="9.140625" style="41"/>
    <col min="13825" max="13825" width="4.140625" style="41" customWidth="1"/>
    <col min="13826" max="13826" width="5.85546875" style="41" customWidth="1"/>
    <col min="13827" max="13827" width="14.28515625" style="41" customWidth="1"/>
    <col min="13828" max="13828" width="12.85546875" style="41" customWidth="1"/>
    <col min="13829" max="13845" width="12.7109375" style="41" customWidth="1"/>
    <col min="13846" max="13846" width="11" style="41" customWidth="1"/>
    <col min="13847" max="14080" width="9.140625" style="41"/>
    <col min="14081" max="14081" width="4.140625" style="41" customWidth="1"/>
    <col min="14082" max="14082" width="5.85546875" style="41" customWidth="1"/>
    <col min="14083" max="14083" width="14.28515625" style="41" customWidth="1"/>
    <col min="14084" max="14084" width="12.85546875" style="41" customWidth="1"/>
    <col min="14085" max="14101" width="12.7109375" style="41" customWidth="1"/>
    <col min="14102" max="14102" width="11" style="41" customWidth="1"/>
    <col min="14103" max="14336" width="9.140625" style="41"/>
    <col min="14337" max="14337" width="4.140625" style="41" customWidth="1"/>
    <col min="14338" max="14338" width="5.85546875" style="41" customWidth="1"/>
    <col min="14339" max="14339" width="14.28515625" style="41" customWidth="1"/>
    <col min="14340" max="14340" width="12.85546875" style="41" customWidth="1"/>
    <col min="14341" max="14357" width="12.7109375" style="41" customWidth="1"/>
    <col min="14358" max="14358" width="11" style="41" customWidth="1"/>
    <col min="14359" max="14592" width="9.140625" style="41"/>
    <col min="14593" max="14593" width="4.140625" style="41" customWidth="1"/>
    <col min="14594" max="14594" width="5.85546875" style="41" customWidth="1"/>
    <col min="14595" max="14595" width="14.28515625" style="41" customWidth="1"/>
    <col min="14596" max="14596" width="12.85546875" style="41" customWidth="1"/>
    <col min="14597" max="14613" width="12.7109375" style="41" customWidth="1"/>
    <col min="14614" max="14614" width="11" style="41" customWidth="1"/>
    <col min="14615" max="14848" width="9.140625" style="41"/>
    <col min="14849" max="14849" width="4.140625" style="41" customWidth="1"/>
    <col min="14850" max="14850" width="5.85546875" style="41" customWidth="1"/>
    <col min="14851" max="14851" width="14.28515625" style="41" customWidth="1"/>
    <col min="14852" max="14852" width="12.85546875" style="41" customWidth="1"/>
    <col min="14853" max="14869" width="12.7109375" style="41" customWidth="1"/>
    <col min="14870" max="14870" width="11" style="41" customWidth="1"/>
    <col min="14871" max="15104" width="9.140625" style="41"/>
    <col min="15105" max="15105" width="4.140625" style="41" customWidth="1"/>
    <col min="15106" max="15106" width="5.85546875" style="41" customWidth="1"/>
    <col min="15107" max="15107" width="14.28515625" style="41" customWidth="1"/>
    <col min="15108" max="15108" width="12.85546875" style="41" customWidth="1"/>
    <col min="15109" max="15125" width="12.7109375" style="41" customWidth="1"/>
    <col min="15126" max="15126" width="11" style="41" customWidth="1"/>
    <col min="15127" max="15360" width="9.140625" style="41"/>
    <col min="15361" max="15361" width="4.140625" style="41" customWidth="1"/>
    <col min="15362" max="15362" width="5.85546875" style="41" customWidth="1"/>
    <col min="15363" max="15363" width="14.28515625" style="41" customWidth="1"/>
    <col min="15364" max="15364" width="12.85546875" style="41" customWidth="1"/>
    <col min="15365" max="15381" width="12.7109375" style="41" customWidth="1"/>
    <col min="15382" max="15382" width="11" style="41" customWidth="1"/>
    <col min="15383" max="15616" width="9.140625" style="41"/>
    <col min="15617" max="15617" width="4.140625" style="41" customWidth="1"/>
    <col min="15618" max="15618" width="5.85546875" style="41" customWidth="1"/>
    <col min="15619" max="15619" width="14.28515625" style="41" customWidth="1"/>
    <col min="15620" max="15620" width="12.85546875" style="41" customWidth="1"/>
    <col min="15621" max="15637" width="12.7109375" style="41" customWidth="1"/>
    <col min="15638" max="15638" width="11" style="41" customWidth="1"/>
    <col min="15639" max="15872" width="9.140625" style="41"/>
    <col min="15873" max="15873" width="4.140625" style="41" customWidth="1"/>
    <col min="15874" max="15874" width="5.85546875" style="41" customWidth="1"/>
    <col min="15875" max="15875" width="14.28515625" style="41" customWidth="1"/>
    <col min="15876" max="15876" width="12.85546875" style="41" customWidth="1"/>
    <col min="15877" max="15893" width="12.7109375" style="41" customWidth="1"/>
    <col min="15894" max="15894" width="11" style="41" customWidth="1"/>
    <col min="15895" max="16128" width="9.140625" style="41"/>
    <col min="16129" max="16129" width="4.140625" style="41" customWidth="1"/>
    <col min="16130" max="16130" width="5.85546875" style="41" customWidth="1"/>
    <col min="16131" max="16131" width="14.28515625" style="41" customWidth="1"/>
    <col min="16132" max="16132" width="12.85546875" style="41" customWidth="1"/>
    <col min="16133" max="16149" width="12.7109375" style="41" customWidth="1"/>
    <col min="16150" max="16150" width="11" style="41" customWidth="1"/>
    <col min="16151" max="16384" width="9.140625" style="41"/>
  </cols>
  <sheetData>
    <row r="1" spans="2:22" ht="15" customHeight="1" x14ac:dyDescent="0.2">
      <c r="B1" s="64" t="s">
        <v>230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2:22" ht="22.5" customHeight="1" x14ac:dyDescent="0.2">
      <c r="B2" s="65" t="s">
        <v>231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2:22" x14ac:dyDescent="0.2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2:22" ht="21.75" customHeight="1" x14ac:dyDescent="0.2">
      <c r="B4" s="30" t="s">
        <v>94</v>
      </c>
      <c r="C4" s="30" t="s">
        <v>0</v>
      </c>
      <c r="D4" s="30" t="s">
        <v>6</v>
      </c>
      <c r="E4" s="31" t="s">
        <v>232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2:22" ht="120" customHeight="1" x14ac:dyDescent="0.2">
      <c r="B5" s="32"/>
      <c r="C5" s="31"/>
      <c r="D5" s="31"/>
      <c r="E5" s="166" t="s">
        <v>233</v>
      </c>
      <c r="F5" s="167" t="s">
        <v>234</v>
      </c>
      <c r="G5" s="166" t="s">
        <v>235</v>
      </c>
      <c r="H5" s="166" t="s">
        <v>236</v>
      </c>
      <c r="I5" s="166" t="s">
        <v>237</v>
      </c>
      <c r="J5" s="166" t="s">
        <v>238</v>
      </c>
      <c r="K5" s="166" t="s">
        <v>239</v>
      </c>
      <c r="L5" s="166" t="s">
        <v>240</v>
      </c>
      <c r="M5" s="166" t="s">
        <v>241</v>
      </c>
      <c r="N5" s="166" t="s">
        <v>241</v>
      </c>
      <c r="O5" s="166" t="s">
        <v>242</v>
      </c>
      <c r="P5" s="166" t="s">
        <v>243</v>
      </c>
      <c r="Q5" s="166" t="s">
        <v>244</v>
      </c>
      <c r="R5" s="166" t="s">
        <v>245</v>
      </c>
      <c r="S5" s="166" t="s">
        <v>246</v>
      </c>
      <c r="T5" s="166" t="s">
        <v>247</v>
      </c>
      <c r="U5" s="166" t="s">
        <v>248</v>
      </c>
      <c r="V5" s="23" t="s">
        <v>249</v>
      </c>
    </row>
    <row r="6" spans="2:22" s="170" customFormat="1" ht="38.25" customHeight="1" x14ac:dyDescent="0.25">
      <c r="B6" s="168" t="s">
        <v>21</v>
      </c>
      <c r="C6" s="169"/>
      <c r="D6" s="14">
        <f>SUM(D7:D20)</f>
        <v>1006</v>
      </c>
      <c r="E6" s="14">
        <f>SUM(E7:E20)</f>
        <v>6</v>
      </c>
      <c r="F6" s="14">
        <f t="shared" ref="F6:V6" si="0">SUM(F7:F20)</f>
        <v>107</v>
      </c>
      <c r="G6" s="14">
        <f t="shared" si="0"/>
        <v>31</v>
      </c>
      <c r="H6" s="14">
        <f t="shared" si="0"/>
        <v>72</v>
      </c>
      <c r="I6" s="14">
        <f t="shared" si="0"/>
        <v>104</v>
      </c>
      <c r="J6" s="14">
        <f t="shared" si="0"/>
        <v>44</v>
      </c>
      <c r="K6" s="14">
        <f t="shared" si="0"/>
        <v>50</v>
      </c>
      <c r="L6" s="14">
        <f t="shared" si="0"/>
        <v>9</v>
      </c>
      <c r="M6" s="14">
        <f t="shared" si="0"/>
        <v>8</v>
      </c>
      <c r="N6" s="14">
        <f>SUM(N7:N20)</f>
        <v>21</v>
      </c>
      <c r="O6" s="14">
        <f>SUM(O7:O20)</f>
        <v>126</v>
      </c>
      <c r="P6" s="14">
        <f>SUM(P7:P20)</f>
        <v>19</v>
      </c>
      <c r="Q6" s="14">
        <f>SUM(Q7:Q20)</f>
        <v>25</v>
      </c>
      <c r="R6" s="14">
        <f t="shared" si="0"/>
        <v>65</v>
      </c>
      <c r="S6" s="14">
        <f>SUM(S7:S20)</f>
        <v>146</v>
      </c>
      <c r="T6" s="14">
        <f t="shared" si="0"/>
        <v>8</v>
      </c>
      <c r="U6" s="14">
        <f t="shared" si="0"/>
        <v>161</v>
      </c>
      <c r="V6" s="14">
        <f t="shared" si="0"/>
        <v>4</v>
      </c>
    </row>
    <row r="7" spans="2:22" s="170" customFormat="1" ht="39.950000000000003" customHeight="1" x14ac:dyDescent="0.25">
      <c r="B7" s="20">
        <v>1</v>
      </c>
      <c r="C7" s="18" t="s">
        <v>25</v>
      </c>
      <c r="D7" s="14">
        <f t="shared" ref="D7:D20" si="1">SUM(E7:V7)</f>
        <v>155</v>
      </c>
      <c r="E7" s="171">
        <v>0</v>
      </c>
      <c r="F7" s="171">
        <v>13</v>
      </c>
      <c r="G7" s="171">
        <v>2</v>
      </c>
      <c r="H7" s="171">
        <v>23</v>
      </c>
      <c r="I7" s="171">
        <v>26</v>
      </c>
      <c r="J7" s="171">
        <v>8</v>
      </c>
      <c r="K7" s="171">
        <v>12</v>
      </c>
      <c r="L7" s="171">
        <v>1</v>
      </c>
      <c r="M7" s="171">
        <v>1</v>
      </c>
      <c r="N7" s="171">
        <v>3</v>
      </c>
      <c r="O7" s="171">
        <v>23</v>
      </c>
      <c r="P7" s="171">
        <v>3</v>
      </c>
      <c r="Q7" s="171">
        <v>3</v>
      </c>
      <c r="R7" s="171">
        <v>8</v>
      </c>
      <c r="S7" s="171">
        <v>11</v>
      </c>
      <c r="T7" s="171">
        <v>3</v>
      </c>
      <c r="U7" s="171">
        <v>14</v>
      </c>
      <c r="V7" s="172">
        <v>1</v>
      </c>
    </row>
    <row r="8" spans="2:22" s="170" customFormat="1" ht="39.950000000000003" customHeight="1" x14ac:dyDescent="0.25">
      <c r="B8" s="17">
        <v>2</v>
      </c>
      <c r="C8" s="18" t="s">
        <v>26</v>
      </c>
      <c r="D8" s="14">
        <f t="shared" si="1"/>
        <v>65</v>
      </c>
      <c r="E8" s="171">
        <v>0</v>
      </c>
      <c r="F8" s="171">
        <v>21</v>
      </c>
      <c r="G8" s="171">
        <v>0</v>
      </c>
      <c r="H8" s="171">
        <v>3</v>
      </c>
      <c r="I8" s="171">
        <v>9</v>
      </c>
      <c r="J8" s="171">
        <v>0</v>
      </c>
      <c r="K8" s="171">
        <v>5</v>
      </c>
      <c r="L8" s="171">
        <v>2</v>
      </c>
      <c r="M8" s="171">
        <v>0</v>
      </c>
      <c r="N8" s="171">
        <v>0</v>
      </c>
      <c r="O8" s="171">
        <v>7</v>
      </c>
      <c r="P8" s="171">
        <v>0</v>
      </c>
      <c r="Q8" s="171">
        <v>2</v>
      </c>
      <c r="R8" s="171">
        <v>6</v>
      </c>
      <c r="S8" s="171">
        <v>6</v>
      </c>
      <c r="T8" s="171">
        <v>0</v>
      </c>
      <c r="U8" s="171">
        <v>4</v>
      </c>
      <c r="V8" s="172"/>
    </row>
    <row r="9" spans="2:22" s="170" customFormat="1" ht="39.950000000000003" customHeight="1" x14ac:dyDescent="0.25">
      <c r="B9" s="19">
        <v>3</v>
      </c>
      <c r="C9" s="18" t="s">
        <v>27</v>
      </c>
      <c r="D9" s="14">
        <f t="shared" si="1"/>
        <v>53</v>
      </c>
      <c r="E9" s="171">
        <v>0</v>
      </c>
      <c r="F9" s="171">
        <v>6</v>
      </c>
      <c r="G9" s="171">
        <v>2</v>
      </c>
      <c r="H9" s="171">
        <v>0</v>
      </c>
      <c r="I9" s="171">
        <v>3</v>
      </c>
      <c r="J9" s="171">
        <v>3</v>
      </c>
      <c r="K9" s="171">
        <v>1</v>
      </c>
      <c r="L9" s="171">
        <v>0</v>
      </c>
      <c r="M9" s="171">
        <v>0</v>
      </c>
      <c r="N9" s="171">
        <v>2</v>
      </c>
      <c r="O9" s="171">
        <v>7</v>
      </c>
      <c r="P9" s="171">
        <v>2</v>
      </c>
      <c r="Q9" s="171">
        <v>3</v>
      </c>
      <c r="R9" s="171">
        <v>6</v>
      </c>
      <c r="S9" s="171">
        <v>14</v>
      </c>
      <c r="T9" s="171">
        <v>0</v>
      </c>
      <c r="U9" s="171">
        <v>4</v>
      </c>
      <c r="V9" s="172">
        <v>0</v>
      </c>
    </row>
    <row r="10" spans="2:22" s="170" customFormat="1" ht="39.950000000000003" customHeight="1" x14ac:dyDescent="0.25">
      <c r="B10" s="19">
        <v>4</v>
      </c>
      <c r="C10" s="18" t="s">
        <v>28</v>
      </c>
      <c r="D10" s="14">
        <f t="shared" si="1"/>
        <v>64</v>
      </c>
      <c r="E10" s="171">
        <v>1</v>
      </c>
      <c r="F10" s="171">
        <v>5</v>
      </c>
      <c r="G10" s="171">
        <v>5</v>
      </c>
      <c r="H10" s="171">
        <v>9</v>
      </c>
      <c r="I10" s="171">
        <v>9</v>
      </c>
      <c r="J10" s="171">
        <v>4</v>
      </c>
      <c r="K10" s="171">
        <v>0</v>
      </c>
      <c r="L10" s="171">
        <v>0</v>
      </c>
      <c r="M10" s="171">
        <v>0</v>
      </c>
      <c r="N10" s="171">
        <v>5</v>
      </c>
      <c r="O10" s="171">
        <v>4</v>
      </c>
      <c r="P10" s="171">
        <v>2</v>
      </c>
      <c r="Q10" s="171">
        <v>2</v>
      </c>
      <c r="R10" s="171">
        <v>0</v>
      </c>
      <c r="S10" s="171">
        <v>10</v>
      </c>
      <c r="T10" s="171">
        <v>0</v>
      </c>
      <c r="U10" s="171">
        <v>8</v>
      </c>
      <c r="V10" s="172">
        <v>0</v>
      </c>
    </row>
    <row r="11" spans="2:22" s="170" customFormat="1" ht="39.950000000000003" customHeight="1" x14ac:dyDescent="0.25">
      <c r="B11" s="20">
        <v>5</v>
      </c>
      <c r="C11" s="18" t="s">
        <v>29</v>
      </c>
      <c r="D11" s="14">
        <f t="shared" si="1"/>
        <v>52</v>
      </c>
      <c r="E11" s="171">
        <v>2</v>
      </c>
      <c r="F11" s="171">
        <v>7</v>
      </c>
      <c r="G11" s="171">
        <v>2</v>
      </c>
      <c r="H11" s="171">
        <v>4</v>
      </c>
      <c r="I11" s="171">
        <v>7</v>
      </c>
      <c r="J11" s="171">
        <v>3</v>
      </c>
      <c r="K11" s="171">
        <v>2</v>
      </c>
      <c r="L11" s="171">
        <v>0</v>
      </c>
      <c r="M11" s="171">
        <v>1</v>
      </c>
      <c r="N11" s="171">
        <v>2</v>
      </c>
      <c r="O11" s="171">
        <v>2</v>
      </c>
      <c r="P11" s="171">
        <v>0</v>
      </c>
      <c r="Q11" s="171">
        <v>0</v>
      </c>
      <c r="R11" s="171">
        <v>2</v>
      </c>
      <c r="S11" s="171">
        <v>4</v>
      </c>
      <c r="T11" s="171">
        <v>1</v>
      </c>
      <c r="U11" s="171">
        <v>13</v>
      </c>
      <c r="V11" s="172">
        <v>0</v>
      </c>
    </row>
    <row r="12" spans="2:22" s="170" customFormat="1" ht="39.950000000000003" customHeight="1" x14ac:dyDescent="0.25">
      <c r="B12" s="17">
        <v>6</v>
      </c>
      <c r="C12" s="18" t="s">
        <v>30</v>
      </c>
      <c r="D12" s="14">
        <f t="shared" si="1"/>
        <v>58</v>
      </c>
      <c r="E12" s="171">
        <v>0</v>
      </c>
      <c r="F12" s="171">
        <v>6</v>
      </c>
      <c r="G12" s="171">
        <v>2</v>
      </c>
      <c r="H12" s="171">
        <v>8</v>
      </c>
      <c r="I12" s="171">
        <v>3</v>
      </c>
      <c r="J12" s="171">
        <v>1</v>
      </c>
      <c r="K12" s="171">
        <v>7</v>
      </c>
      <c r="L12" s="171">
        <v>0</v>
      </c>
      <c r="M12" s="171">
        <v>0</v>
      </c>
      <c r="N12" s="171">
        <v>0</v>
      </c>
      <c r="O12" s="171">
        <v>4</v>
      </c>
      <c r="P12" s="171">
        <v>0</v>
      </c>
      <c r="Q12" s="171">
        <v>3</v>
      </c>
      <c r="R12" s="171">
        <v>3</v>
      </c>
      <c r="S12" s="171">
        <v>10</v>
      </c>
      <c r="T12" s="171">
        <v>0</v>
      </c>
      <c r="U12" s="171">
        <v>11</v>
      </c>
      <c r="V12" s="172">
        <v>0</v>
      </c>
    </row>
    <row r="13" spans="2:22" s="170" customFormat="1" ht="39.950000000000003" customHeight="1" x14ac:dyDescent="0.25">
      <c r="B13" s="19">
        <v>7</v>
      </c>
      <c r="C13" s="18" t="s">
        <v>31</v>
      </c>
      <c r="D13" s="14">
        <f t="shared" si="1"/>
        <v>85</v>
      </c>
      <c r="E13" s="171">
        <v>3</v>
      </c>
      <c r="F13" s="171">
        <v>10</v>
      </c>
      <c r="G13" s="171">
        <v>3</v>
      </c>
      <c r="H13" s="171">
        <v>5</v>
      </c>
      <c r="I13" s="171">
        <v>10</v>
      </c>
      <c r="J13" s="171">
        <v>1</v>
      </c>
      <c r="K13" s="171">
        <v>4</v>
      </c>
      <c r="L13" s="171">
        <v>0</v>
      </c>
      <c r="M13" s="171">
        <v>0</v>
      </c>
      <c r="N13" s="171">
        <v>0</v>
      </c>
      <c r="O13" s="171">
        <v>6</v>
      </c>
      <c r="P13" s="171">
        <v>3</v>
      </c>
      <c r="Q13" s="171">
        <v>2</v>
      </c>
      <c r="R13" s="171">
        <v>11</v>
      </c>
      <c r="S13" s="171">
        <v>19</v>
      </c>
      <c r="T13" s="171">
        <v>0</v>
      </c>
      <c r="U13" s="171">
        <v>8</v>
      </c>
      <c r="V13" s="172">
        <v>0</v>
      </c>
    </row>
    <row r="14" spans="2:22" s="170" customFormat="1" ht="39.950000000000003" customHeight="1" x14ac:dyDescent="0.25">
      <c r="B14" s="19">
        <v>8</v>
      </c>
      <c r="C14" s="18" t="s">
        <v>32</v>
      </c>
      <c r="D14" s="14">
        <f t="shared" si="1"/>
        <v>27</v>
      </c>
      <c r="E14" s="171">
        <v>0</v>
      </c>
      <c r="F14" s="171">
        <v>3</v>
      </c>
      <c r="G14" s="171">
        <v>2</v>
      </c>
      <c r="H14" s="171">
        <v>0</v>
      </c>
      <c r="I14" s="171">
        <v>1</v>
      </c>
      <c r="J14" s="171">
        <v>2</v>
      </c>
      <c r="K14" s="171">
        <v>3</v>
      </c>
      <c r="L14" s="171">
        <v>0</v>
      </c>
      <c r="M14" s="171">
        <v>0</v>
      </c>
      <c r="N14" s="171">
        <v>0</v>
      </c>
      <c r="O14" s="171">
        <v>0</v>
      </c>
      <c r="P14" s="171">
        <v>0</v>
      </c>
      <c r="Q14" s="171">
        <v>1</v>
      </c>
      <c r="R14" s="171">
        <v>1</v>
      </c>
      <c r="S14" s="171">
        <v>13</v>
      </c>
      <c r="T14" s="171">
        <v>0</v>
      </c>
      <c r="U14" s="171">
        <v>1</v>
      </c>
      <c r="V14" s="172">
        <v>0</v>
      </c>
    </row>
    <row r="15" spans="2:22" s="170" customFormat="1" ht="39.950000000000003" customHeight="1" x14ac:dyDescent="0.25">
      <c r="B15" s="20">
        <v>9</v>
      </c>
      <c r="C15" s="18" t="s">
        <v>33</v>
      </c>
      <c r="D15" s="14">
        <f t="shared" si="1"/>
        <v>44</v>
      </c>
      <c r="E15" s="171">
        <v>0</v>
      </c>
      <c r="F15" s="171">
        <v>4</v>
      </c>
      <c r="G15" s="171">
        <v>1</v>
      </c>
      <c r="H15" s="171">
        <v>1</v>
      </c>
      <c r="I15" s="171">
        <v>6</v>
      </c>
      <c r="J15" s="171">
        <v>0</v>
      </c>
      <c r="K15" s="171">
        <v>1</v>
      </c>
      <c r="L15" s="171">
        <v>0</v>
      </c>
      <c r="M15" s="171">
        <v>0</v>
      </c>
      <c r="N15" s="171">
        <v>1</v>
      </c>
      <c r="O15" s="171">
        <v>6</v>
      </c>
      <c r="P15" s="171">
        <v>1</v>
      </c>
      <c r="Q15" s="171">
        <v>2</v>
      </c>
      <c r="R15" s="171">
        <v>4</v>
      </c>
      <c r="S15" s="171">
        <v>7</v>
      </c>
      <c r="T15" s="171">
        <v>0</v>
      </c>
      <c r="U15" s="171">
        <v>10</v>
      </c>
      <c r="V15" s="172">
        <v>0</v>
      </c>
    </row>
    <row r="16" spans="2:22" s="170" customFormat="1" ht="39.950000000000003" customHeight="1" x14ac:dyDescent="0.25">
      <c r="B16" s="17">
        <v>10</v>
      </c>
      <c r="C16" s="18" t="s">
        <v>34</v>
      </c>
      <c r="D16" s="14">
        <f t="shared" si="1"/>
        <v>33</v>
      </c>
      <c r="E16" s="171">
        <v>0</v>
      </c>
      <c r="F16" s="171">
        <v>1</v>
      </c>
      <c r="G16" s="171">
        <v>2</v>
      </c>
      <c r="H16" s="171">
        <v>2</v>
      </c>
      <c r="I16" s="171">
        <v>2</v>
      </c>
      <c r="J16" s="171">
        <v>1</v>
      </c>
      <c r="K16" s="171">
        <v>3</v>
      </c>
      <c r="L16" s="171">
        <v>0</v>
      </c>
      <c r="M16" s="171">
        <v>0</v>
      </c>
      <c r="N16" s="171">
        <v>0</v>
      </c>
      <c r="O16" s="171">
        <v>2</v>
      </c>
      <c r="P16" s="171">
        <v>0</v>
      </c>
      <c r="Q16" s="171">
        <v>4</v>
      </c>
      <c r="R16" s="171">
        <v>3</v>
      </c>
      <c r="S16" s="171">
        <v>7</v>
      </c>
      <c r="T16" s="171">
        <v>0</v>
      </c>
      <c r="U16" s="171">
        <v>6</v>
      </c>
      <c r="V16" s="172">
        <v>0</v>
      </c>
    </row>
    <row r="17" spans="2:22" s="170" customFormat="1" ht="39.950000000000003" customHeight="1" x14ac:dyDescent="0.25">
      <c r="B17" s="19">
        <v>11</v>
      </c>
      <c r="C17" s="18" t="s">
        <v>35</v>
      </c>
      <c r="D17" s="14">
        <f t="shared" si="1"/>
        <v>216</v>
      </c>
      <c r="E17" s="171">
        <v>0</v>
      </c>
      <c r="F17" s="171">
        <v>18</v>
      </c>
      <c r="G17" s="171">
        <v>2</v>
      </c>
      <c r="H17" s="171">
        <v>9</v>
      </c>
      <c r="I17" s="171">
        <v>20</v>
      </c>
      <c r="J17" s="171">
        <v>13</v>
      </c>
      <c r="K17" s="171">
        <v>8</v>
      </c>
      <c r="L17" s="171">
        <v>6</v>
      </c>
      <c r="M17" s="171">
        <v>6</v>
      </c>
      <c r="N17" s="171">
        <v>5</v>
      </c>
      <c r="O17" s="171">
        <v>41</v>
      </c>
      <c r="P17" s="171">
        <v>7</v>
      </c>
      <c r="Q17" s="171">
        <v>2</v>
      </c>
      <c r="R17" s="171">
        <v>12</v>
      </c>
      <c r="S17" s="171">
        <v>19</v>
      </c>
      <c r="T17" s="171">
        <v>4</v>
      </c>
      <c r="U17" s="171">
        <v>43</v>
      </c>
      <c r="V17" s="172">
        <v>1</v>
      </c>
    </row>
    <row r="18" spans="2:22" s="170" customFormat="1" ht="39.950000000000003" customHeight="1" x14ac:dyDescent="0.25">
      <c r="B18" s="19">
        <v>12</v>
      </c>
      <c r="C18" s="18" t="s">
        <v>36</v>
      </c>
      <c r="D18" s="14">
        <f t="shared" si="1"/>
        <v>34</v>
      </c>
      <c r="E18" s="171">
        <v>0</v>
      </c>
      <c r="F18" s="171">
        <v>1</v>
      </c>
      <c r="G18" s="171">
        <v>1</v>
      </c>
      <c r="H18" s="171">
        <v>5</v>
      </c>
      <c r="I18" s="171">
        <v>5</v>
      </c>
      <c r="J18" s="171">
        <v>2</v>
      </c>
      <c r="K18" s="171">
        <v>1</v>
      </c>
      <c r="L18" s="171">
        <v>0</v>
      </c>
      <c r="M18" s="171">
        <v>0</v>
      </c>
      <c r="N18" s="171">
        <v>0</v>
      </c>
      <c r="O18" s="171">
        <v>6</v>
      </c>
      <c r="P18" s="171">
        <v>0</v>
      </c>
      <c r="Q18" s="171">
        <v>0</v>
      </c>
      <c r="R18" s="171">
        <v>1</v>
      </c>
      <c r="S18" s="171">
        <v>7</v>
      </c>
      <c r="T18" s="171">
        <v>0</v>
      </c>
      <c r="U18" s="171">
        <v>3</v>
      </c>
      <c r="V18" s="172">
        <v>2</v>
      </c>
    </row>
    <row r="19" spans="2:22" s="170" customFormat="1" ht="39.950000000000003" customHeight="1" x14ac:dyDescent="0.25">
      <c r="B19" s="20">
        <v>13</v>
      </c>
      <c r="C19" s="18" t="s">
        <v>37</v>
      </c>
      <c r="D19" s="14">
        <f t="shared" si="1"/>
        <v>39</v>
      </c>
      <c r="E19" s="171">
        <v>0</v>
      </c>
      <c r="F19" s="171">
        <v>4</v>
      </c>
      <c r="G19" s="171">
        <v>4</v>
      </c>
      <c r="H19" s="171">
        <v>2</v>
      </c>
      <c r="I19" s="171">
        <v>2</v>
      </c>
      <c r="J19" s="171">
        <v>2</v>
      </c>
      <c r="K19" s="171">
        <v>1</v>
      </c>
      <c r="L19" s="171">
        <v>0</v>
      </c>
      <c r="M19" s="171">
        <v>0</v>
      </c>
      <c r="N19" s="171">
        <v>1</v>
      </c>
      <c r="O19" s="171">
        <v>5</v>
      </c>
      <c r="P19" s="171">
        <v>1</v>
      </c>
      <c r="Q19" s="171">
        <v>0</v>
      </c>
      <c r="R19" s="171">
        <v>1</v>
      </c>
      <c r="S19" s="171">
        <v>4</v>
      </c>
      <c r="T19" s="171">
        <v>0</v>
      </c>
      <c r="U19" s="171">
        <v>12</v>
      </c>
      <c r="V19" s="172">
        <v>0</v>
      </c>
    </row>
    <row r="20" spans="2:22" s="170" customFormat="1" ht="39.950000000000003" customHeight="1" x14ac:dyDescent="0.25">
      <c r="B20" s="17">
        <v>14</v>
      </c>
      <c r="C20" s="18" t="s">
        <v>38</v>
      </c>
      <c r="D20" s="14">
        <f t="shared" si="1"/>
        <v>81</v>
      </c>
      <c r="E20" s="172">
        <v>0</v>
      </c>
      <c r="F20" s="172">
        <v>8</v>
      </c>
      <c r="G20" s="172">
        <v>3</v>
      </c>
      <c r="H20" s="172">
        <v>1</v>
      </c>
      <c r="I20" s="172">
        <v>1</v>
      </c>
      <c r="J20" s="172">
        <v>4</v>
      </c>
      <c r="K20" s="172">
        <v>2</v>
      </c>
      <c r="L20" s="172">
        <v>0</v>
      </c>
      <c r="M20" s="172">
        <v>0</v>
      </c>
      <c r="N20" s="172">
        <v>2</v>
      </c>
      <c r="O20" s="172">
        <v>13</v>
      </c>
      <c r="P20" s="172">
        <v>0</v>
      </c>
      <c r="Q20" s="172">
        <v>1</v>
      </c>
      <c r="R20" s="172">
        <v>7</v>
      </c>
      <c r="S20" s="172">
        <v>15</v>
      </c>
      <c r="T20" s="172">
        <v>0</v>
      </c>
      <c r="U20" s="172">
        <v>24</v>
      </c>
      <c r="V20" s="172">
        <v>0</v>
      </c>
    </row>
    <row r="21" spans="2:22" ht="15" customHeight="1" x14ac:dyDescent="0.2"/>
    <row r="22" spans="2:22" ht="15" customHeight="1" x14ac:dyDescent="0.2"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spans="2:22" ht="15" customHeight="1" x14ac:dyDescent="0.2"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</row>
  </sheetData>
  <mergeCells count="7">
    <mergeCell ref="B6:C6"/>
    <mergeCell ref="B1:V1"/>
    <mergeCell ref="B2:V2"/>
    <mergeCell ref="B4:B5"/>
    <mergeCell ref="C4:C5"/>
    <mergeCell ref="D4:D5"/>
    <mergeCell ref="E4:V4"/>
  </mergeCells>
  <pageMargins left="0.59055118110236215" right="0.59055118110236215" top="0.59055118110236215" bottom="0.59055118110236215" header="0.31496062992125984" footer="0.31496062992125984"/>
  <pageSetup paperSize="9" scale="5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3"/>
  <sheetViews>
    <sheetView view="pageBreakPreview" topLeftCell="E4" zoomScaleNormal="106" zoomScaleSheetLayoutView="100" workbookViewId="0">
      <selection activeCell="T6" sqref="T6"/>
    </sheetView>
  </sheetViews>
  <sheetFormatPr defaultRowHeight="12.75" x14ac:dyDescent="0.2"/>
  <cols>
    <col min="1" max="1" width="4.140625" style="41" customWidth="1"/>
    <col min="2" max="2" width="5.85546875" style="41" customWidth="1"/>
    <col min="3" max="3" width="15.7109375" style="41" customWidth="1"/>
    <col min="4" max="7" width="12.85546875" style="41" customWidth="1"/>
    <col min="8" max="21" width="12.7109375" style="41" customWidth="1"/>
    <col min="22" max="256" width="9.140625" style="41"/>
    <col min="257" max="257" width="4.140625" style="41" customWidth="1"/>
    <col min="258" max="258" width="5.85546875" style="41" customWidth="1"/>
    <col min="259" max="259" width="15.7109375" style="41" customWidth="1"/>
    <col min="260" max="263" width="12.85546875" style="41" customWidth="1"/>
    <col min="264" max="277" width="12.7109375" style="41" customWidth="1"/>
    <col min="278" max="512" width="9.140625" style="41"/>
    <col min="513" max="513" width="4.140625" style="41" customWidth="1"/>
    <col min="514" max="514" width="5.85546875" style="41" customWidth="1"/>
    <col min="515" max="515" width="15.7109375" style="41" customWidth="1"/>
    <col min="516" max="519" width="12.85546875" style="41" customWidth="1"/>
    <col min="520" max="533" width="12.7109375" style="41" customWidth="1"/>
    <col min="534" max="768" width="9.140625" style="41"/>
    <col min="769" max="769" width="4.140625" style="41" customWidth="1"/>
    <col min="770" max="770" width="5.85546875" style="41" customWidth="1"/>
    <col min="771" max="771" width="15.7109375" style="41" customWidth="1"/>
    <col min="772" max="775" width="12.85546875" style="41" customWidth="1"/>
    <col min="776" max="789" width="12.7109375" style="41" customWidth="1"/>
    <col min="790" max="1024" width="9.140625" style="41"/>
    <col min="1025" max="1025" width="4.140625" style="41" customWidth="1"/>
    <col min="1026" max="1026" width="5.85546875" style="41" customWidth="1"/>
    <col min="1027" max="1027" width="15.7109375" style="41" customWidth="1"/>
    <col min="1028" max="1031" width="12.85546875" style="41" customWidth="1"/>
    <col min="1032" max="1045" width="12.7109375" style="41" customWidth="1"/>
    <col min="1046" max="1280" width="9.140625" style="41"/>
    <col min="1281" max="1281" width="4.140625" style="41" customWidth="1"/>
    <col min="1282" max="1282" width="5.85546875" style="41" customWidth="1"/>
    <col min="1283" max="1283" width="15.7109375" style="41" customWidth="1"/>
    <col min="1284" max="1287" width="12.85546875" style="41" customWidth="1"/>
    <col min="1288" max="1301" width="12.7109375" style="41" customWidth="1"/>
    <col min="1302" max="1536" width="9.140625" style="41"/>
    <col min="1537" max="1537" width="4.140625" style="41" customWidth="1"/>
    <col min="1538" max="1538" width="5.85546875" style="41" customWidth="1"/>
    <col min="1539" max="1539" width="15.7109375" style="41" customWidth="1"/>
    <col min="1540" max="1543" width="12.85546875" style="41" customWidth="1"/>
    <col min="1544" max="1557" width="12.7109375" style="41" customWidth="1"/>
    <col min="1558" max="1792" width="9.140625" style="41"/>
    <col min="1793" max="1793" width="4.140625" style="41" customWidth="1"/>
    <col min="1794" max="1794" width="5.85546875" style="41" customWidth="1"/>
    <col min="1795" max="1795" width="15.7109375" style="41" customWidth="1"/>
    <col min="1796" max="1799" width="12.85546875" style="41" customWidth="1"/>
    <col min="1800" max="1813" width="12.7109375" style="41" customWidth="1"/>
    <col min="1814" max="2048" width="9.140625" style="41"/>
    <col min="2049" max="2049" width="4.140625" style="41" customWidth="1"/>
    <col min="2050" max="2050" width="5.85546875" style="41" customWidth="1"/>
    <col min="2051" max="2051" width="15.7109375" style="41" customWidth="1"/>
    <col min="2052" max="2055" width="12.85546875" style="41" customWidth="1"/>
    <col min="2056" max="2069" width="12.7109375" style="41" customWidth="1"/>
    <col min="2070" max="2304" width="9.140625" style="41"/>
    <col min="2305" max="2305" width="4.140625" style="41" customWidth="1"/>
    <col min="2306" max="2306" width="5.85546875" style="41" customWidth="1"/>
    <col min="2307" max="2307" width="15.7109375" style="41" customWidth="1"/>
    <col min="2308" max="2311" width="12.85546875" style="41" customWidth="1"/>
    <col min="2312" max="2325" width="12.7109375" style="41" customWidth="1"/>
    <col min="2326" max="2560" width="9.140625" style="41"/>
    <col min="2561" max="2561" width="4.140625" style="41" customWidth="1"/>
    <col min="2562" max="2562" width="5.85546875" style="41" customWidth="1"/>
    <col min="2563" max="2563" width="15.7109375" style="41" customWidth="1"/>
    <col min="2564" max="2567" width="12.85546875" style="41" customWidth="1"/>
    <col min="2568" max="2581" width="12.7109375" style="41" customWidth="1"/>
    <col min="2582" max="2816" width="9.140625" style="41"/>
    <col min="2817" max="2817" width="4.140625" style="41" customWidth="1"/>
    <col min="2818" max="2818" width="5.85546875" style="41" customWidth="1"/>
    <col min="2819" max="2819" width="15.7109375" style="41" customWidth="1"/>
    <col min="2820" max="2823" width="12.85546875" style="41" customWidth="1"/>
    <col min="2824" max="2837" width="12.7109375" style="41" customWidth="1"/>
    <col min="2838" max="3072" width="9.140625" style="41"/>
    <col min="3073" max="3073" width="4.140625" style="41" customWidth="1"/>
    <col min="3074" max="3074" width="5.85546875" style="41" customWidth="1"/>
    <col min="3075" max="3075" width="15.7109375" style="41" customWidth="1"/>
    <col min="3076" max="3079" width="12.85546875" style="41" customWidth="1"/>
    <col min="3080" max="3093" width="12.7109375" style="41" customWidth="1"/>
    <col min="3094" max="3328" width="9.140625" style="41"/>
    <col min="3329" max="3329" width="4.140625" style="41" customWidth="1"/>
    <col min="3330" max="3330" width="5.85546875" style="41" customWidth="1"/>
    <col min="3331" max="3331" width="15.7109375" style="41" customWidth="1"/>
    <col min="3332" max="3335" width="12.85546875" style="41" customWidth="1"/>
    <col min="3336" max="3349" width="12.7109375" style="41" customWidth="1"/>
    <col min="3350" max="3584" width="9.140625" style="41"/>
    <col min="3585" max="3585" width="4.140625" style="41" customWidth="1"/>
    <col min="3586" max="3586" width="5.85546875" style="41" customWidth="1"/>
    <col min="3587" max="3587" width="15.7109375" style="41" customWidth="1"/>
    <col min="3588" max="3591" width="12.85546875" style="41" customWidth="1"/>
    <col min="3592" max="3605" width="12.7109375" style="41" customWidth="1"/>
    <col min="3606" max="3840" width="9.140625" style="41"/>
    <col min="3841" max="3841" width="4.140625" style="41" customWidth="1"/>
    <col min="3842" max="3842" width="5.85546875" style="41" customWidth="1"/>
    <col min="3843" max="3843" width="15.7109375" style="41" customWidth="1"/>
    <col min="3844" max="3847" width="12.85546875" style="41" customWidth="1"/>
    <col min="3848" max="3861" width="12.7109375" style="41" customWidth="1"/>
    <col min="3862" max="4096" width="9.140625" style="41"/>
    <col min="4097" max="4097" width="4.140625" style="41" customWidth="1"/>
    <col min="4098" max="4098" width="5.85546875" style="41" customWidth="1"/>
    <col min="4099" max="4099" width="15.7109375" style="41" customWidth="1"/>
    <col min="4100" max="4103" width="12.85546875" style="41" customWidth="1"/>
    <col min="4104" max="4117" width="12.7109375" style="41" customWidth="1"/>
    <col min="4118" max="4352" width="9.140625" style="41"/>
    <col min="4353" max="4353" width="4.140625" style="41" customWidth="1"/>
    <col min="4354" max="4354" width="5.85546875" style="41" customWidth="1"/>
    <col min="4355" max="4355" width="15.7109375" style="41" customWidth="1"/>
    <col min="4356" max="4359" width="12.85546875" style="41" customWidth="1"/>
    <col min="4360" max="4373" width="12.7109375" style="41" customWidth="1"/>
    <col min="4374" max="4608" width="9.140625" style="41"/>
    <col min="4609" max="4609" width="4.140625" style="41" customWidth="1"/>
    <col min="4610" max="4610" width="5.85546875" style="41" customWidth="1"/>
    <col min="4611" max="4611" width="15.7109375" style="41" customWidth="1"/>
    <col min="4612" max="4615" width="12.85546875" style="41" customWidth="1"/>
    <col min="4616" max="4629" width="12.7109375" style="41" customWidth="1"/>
    <col min="4630" max="4864" width="9.140625" style="41"/>
    <col min="4865" max="4865" width="4.140625" style="41" customWidth="1"/>
    <col min="4866" max="4866" width="5.85546875" style="41" customWidth="1"/>
    <col min="4867" max="4867" width="15.7109375" style="41" customWidth="1"/>
    <col min="4868" max="4871" width="12.85546875" style="41" customWidth="1"/>
    <col min="4872" max="4885" width="12.7109375" style="41" customWidth="1"/>
    <col min="4886" max="5120" width="9.140625" style="41"/>
    <col min="5121" max="5121" width="4.140625" style="41" customWidth="1"/>
    <col min="5122" max="5122" width="5.85546875" style="41" customWidth="1"/>
    <col min="5123" max="5123" width="15.7109375" style="41" customWidth="1"/>
    <col min="5124" max="5127" width="12.85546875" style="41" customWidth="1"/>
    <col min="5128" max="5141" width="12.7109375" style="41" customWidth="1"/>
    <col min="5142" max="5376" width="9.140625" style="41"/>
    <col min="5377" max="5377" width="4.140625" style="41" customWidth="1"/>
    <col min="5378" max="5378" width="5.85546875" style="41" customWidth="1"/>
    <col min="5379" max="5379" width="15.7109375" style="41" customWidth="1"/>
    <col min="5380" max="5383" width="12.85546875" style="41" customWidth="1"/>
    <col min="5384" max="5397" width="12.7109375" style="41" customWidth="1"/>
    <col min="5398" max="5632" width="9.140625" style="41"/>
    <col min="5633" max="5633" width="4.140625" style="41" customWidth="1"/>
    <col min="5634" max="5634" width="5.85546875" style="41" customWidth="1"/>
    <col min="5635" max="5635" width="15.7109375" style="41" customWidth="1"/>
    <col min="5636" max="5639" width="12.85546875" style="41" customWidth="1"/>
    <col min="5640" max="5653" width="12.7109375" style="41" customWidth="1"/>
    <col min="5654" max="5888" width="9.140625" style="41"/>
    <col min="5889" max="5889" width="4.140625" style="41" customWidth="1"/>
    <col min="5890" max="5890" width="5.85546875" style="41" customWidth="1"/>
    <col min="5891" max="5891" width="15.7109375" style="41" customWidth="1"/>
    <col min="5892" max="5895" width="12.85546875" style="41" customWidth="1"/>
    <col min="5896" max="5909" width="12.7109375" style="41" customWidth="1"/>
    <col min="5910" max="6144" width="9.140625" style="41"/>
    <col min="6145" max="6145" width="4.140625" style="41" customWidth="1"/>
    <col min="6146" max="6146" width="5.85546875" style="41" customWidth="1"/>
    <col min="6147" max="6147" width="15.7109375" style="41" customWidth="1"/>
    <col min="6148" max="6151" width="12.85546875" style="41" customWidth="1"/>
    <col min="6152" max="6165" width="12.7109375" style="41" customWidth="1"/>
    <col min="6166" max="6400" width="9.140625" style="41"/>
    <col min="6401" max="6401" width="4.140625" style="41" customWidth="1"/>
    <col min="6402" max="6402" width="5.85546875" style="41" customWidth="1"/>
    <col min="6403" max="6403" width="15.7109375" style="41" customWidth="1"/>
    <col min="6404" max="6407" width="12.85546875" style="41" customWidth="1"/>
    <col min="6408" max="6421" width="12.7109375" style="41" customWidth="1"/>
    <col min="6422" max="6656" width="9.140625" style="41"/>
    <col min="6657" max="6657" width="4.140625" style="41" customWidth="1"/>
    <col min="6658" max="6658" width="5.85546875" style="41" customWidth="1"/>
    <col min="6659" max="6659" width="15.7109375" style="41" customWidth="1"/>
    <col min="6660" max="6663" width="12.85546875" style="41" customWidth="1"/>
    <col min="6664" max="6677" width="12.7109375" style="41" customWidth="1"/>
    <col min="6678" max="6912" width="9.140625" style="41"/>
    <col min="6913" max="6913" width="4.140625" style="41" customWidth="1"/>
    <col min="6914" max="6914" width="5.85546875" style="41" customWidth="1"/>
    <col min="6915" max="6915" width="15.7109375" style="41" customWidth="1"/>
    <col min="6916" max="6919" width="12.85546875" style="41" customWidth="1"/>
    <col min="6920" max="6933" width="12.7109375" style="41" customWidth="1"/>
    <col min="6934" max="7168" width="9.140625" style="41"/>
    <col min="7169" max="7169" width="4.140625" style="41" customWidth="1"/>
    <col min="7170" max="7170" width="5.85546875" style="41" customWidth="1"/>
    <col min="7171" max="7171" width="15.7109375" style="41" customWidth="1"/>
    <col min="7172" max="7175" width="12.85546875" style="41" customWidth="1"/>
    <col min="7176" max="7189" width="12.7109375" style="41" customWidth="1"/>
    <col min="7190" max="7424" width="9.140625" style="41"/>
    <col min="7425" max="7425" width="4.140625" style="41" customWidth="1"/>
    <col min="7426" max="7426" width="5.85546875" style="41" customWidth="1"/>
    <col min="7427" max="7427" width="15.7109375" style="41" customWidth="1"/>
    <col min="7428" max="7431" width="12.85546875" style="41" customWidth="1"/>
    <col min="7432" max="7445" width="12.7109375" style="41" customWidth="1"/>
    <col min="7446" max="7680" width="9.140625" style="41"/>
    <col min="7681" max="7681" width="4.140625" style="41" customWidth="1"/>
    <col min="7682" max="7682" width="5.85546875" style="41" customWidth="1"/>
    <col min="7683" max="7683" width="15.7109375" style="41" customWidth="1"/>
    <col min="7684" max="7687" width="12.85546875" style="41" customWidth="1"/>
    <col min="7688" max="7701" width="12.7109375" style="41" customWidth="1"/>
    <col min="7702" max="7936" width="9.140625" style="41"/>
    <col min="7937" max="7937" width="4.140625" style="41" customWidth="1"/>
    <col min="7938" max="7938" width="5.85546875" style="41" customWidth="1"/>
    <col min="7939" max="7939" width="15.7109375" style="41" customWidth="1"/>
    <col min="7940" max="7943" width="12.85546875" style="41" customWidth="1"/>
    <col min="7944" max="7957" width="12.7109375" style="41" customWidth="1"/>
    <col min="7958" max="8192" width="9.140625" style="41"/>
    <col min="8193" max="8193" width="4.140625" style="41" customWidth="1"/>
    <col min="8194" max="8194" width="5.85546875" style="41" customWidth="1"/>
    <col min="8195" max="8195" width="15.7109375" style="41" customWidth="1"/>
    <col min="8196" max="8199" width="12.85546875" style="41" customWidth="1"/>
    <col min="8200" max="8213" width="12.7109375" style="41" customWidth="1"/>
    <col min="8214" max="8448" width="9.140625" style="41"/>
    <col min="8449" max="8449" width="4.140625" style="41" customWidth="1"/>
    <col min="8450" max="8450" width="5.85546875" style="41" customWidth="1"/>
    <col min="8451" max="8451" width="15.7109375" style="41" customWidth="1"/>
    <col min="8452" max="8455" width="12.85546875" style="41" customWidth="1"/>
    <col min="8456" max="8469" width="12.7109375" style="41" customWidth="1"/>
    <col min="8470" max="8704" width="9.140625" style="41"/>
    <col min="8705" max="8705" width="4.140625" style="41" customWidth="1"/>
    <col min="8706" max="8706" width="5.85546875" style="41" customWidth="1"/>
    <col min="8707" max="8707" width="15.7109375" style="41" customWidth="1"/>
    <col min="8708" max="8711" width="12.85546875" style="41" customWidth="1"/>
    <col min="8712" max="8725" width="12.7109375" style="41" customWidth="1"/>
    <col min="8726" max="8960" width="9.140625" style="41"/>
    <col min="8961" max="8961" width="4.140625" style="41" customWidth="1"/>
    <col min="8962" max="8962" width="5.85546875" style="41" customWidth="1"/>
    <col min="8963" max="8963" width="15.7109375" style="41" customWidth="1"/>
    <col min="8964" max="8967" width="12.85546875" style="41" customWidth="1"/>
    <col min="8968" max="8981" width="12.7109375" style="41" customWidth="1"/>
    <col min="8982" max="9216" width="9.140625" style="41"/>
    <col min="9217" max="9217" width="4.140625" style="41" customWidth="1"/>
    <col min="9218" max="9218" width="5.85546875" style="41" customWidth="1"/>
    <col min="9219" max="9219" width="15.7109375" style="41" customWidth="1"/>
    <col min="9220" max="9223" width="12.85546875" style="41" customWidth="1"/>
    <col min="9224" max="9237" width="12.7109375" style="41" customWidth="1"/>
    <col min="9238" max="9472" width="9.140625" style="41"/>
    <col min="9473" max="9473" width="4.140625" style="41" customWidth="1"/>
    <col min="9474" max="9474" width="5.85546875" style="41" customWidth="1"/>
    <col min="9475" max="9475" width="15.7109375" style="41" customWidth="1"/>
    <col min="9476" max="9479" width="12.85546875" style="41" customWidth="1"/>
    <col min="9480" max="9493" width="12.7109375" style="41" customWidth="1"/>
    <col min="9494" max="9728" width="9.140625" style="41"/>
    <col min="9729" max="9729" width="4.140625" style="41" customWidth="1"/>
    <col min="9730" max="9730" width="5.85546875" style="41" customWidth="1"/>
    <col min="9731" max="9731" width="15.7109375" style="41" customWidth="1"/>
    <col min="9732" max="9735" width="12.85546875" style="41" customWidth="1"/>
    <col min="9736" max="9749" width="12.7109375" style="41" customWidth="1"/>
    <col min="9750" max="9984" width="9.140625" style="41"/>
    <col min="9985" max="9985" width="4.140625" style="41" customWidth="1"/>
    <col min="9986" max="9986" width="5.85546875" style="41" customWidth="1"/>
    <col min="9987" max="9987" width="15.7109375" style="41" customWidth="1"/>
    <col min="9988" max="9991" width="12.85546875" style="41" customWidth="1"/>
    <col min="9992" max="10005" width="12.7109375" style="41" customWidth="1"/>
    <col min="10006" max="10240" width="9.140625" style="41"/>
    <col min="10241" max="10241" width="4.140625" style="41" customWidth="1"/>
    <col min="10242" max="10242" width="5.85546875" style="41" customWidth="1"/>
    <col min="10243" max="10243" width="15.7109375" style="41" customWidth="1"/>
    <col min="10244" max="10247" width="12.85546875" style="41" customWidth="1"/>
    <col min="10248" max="10261" width="12.7109375" style="41" customWidth="1"/>
    <col min="10262" max="10496" width="9.140625" style="41"/>
    <col min="10497" max="10497" width="4.140625" style="41" customWidth="1"/>
    <col min="10498" max="10498" width="5.85546875" style="41" customWidth="1"/>
    <col min="10499" max="10499" width="15.7109375" style="41" customWidth="1"/>
    <col min="10500" max="10503" width="12.85546875" style="41" customWidth="1"/>
    <col min="10504" max="10517" width="12.7109375" style="41" customWidth="1"/>
    <col min="10518" max="10752" width="9.140625" style="41"/>
    <col min="10753" max="10753" width="4.140625" style="41" customWidth="1"/>
    <col min="10754" max="10754" width="5.85546875" style="41" customWidth="1"/>
    <col min="10755" max="10755" width="15.7109375" style="41" customWidth="1"/>
    <col min="10756" max="10759" width="12.85546875" style="41" customWidth="1"/>
    <col min="10760" max="10773" width="12.7109375" style="41" customWidth="1"/>
    <col min="10774" max="11008" width="9.140625" style="41"/>
    <col min="11009" max="11009" width="4.140625" style="41" customWidth="1"/>
    <col min="11010" max="11010" width="5.85546875" style="41" customWidth="1"/>
    <col min="11011" max="11011" width="15.7109375" style="41" customWidth="1"/>
    <col min="11012" max="11015" width="12.85546875" style="41" customWidth="1"/>
    <col min="11016" max="11029" width="12.7109375" style="41" customWidth="1"/>
    <col min="11030" max="11264" width="9.140625" style="41"/>
    <col min="11265" max="11265" width="4.140625" style="41" customWidth="1"/>
    <col min="11266" max="11266" width="5.85546875" style="41" customWidth="1"/>
    <col min="11267" max="11267" width="15.7109375" style="41" customWidth="1"/>
    <col min="11268" max="11271" width="12.85546875" style="41" customWidth="1"/>
    <col min="11272" max="11285" width="12.7109375" style="41" customWidth="1"/>
    <col min="11286" max="11520" width="9.140625" style="41"/>
    <col min="11521" max="11521" width="4.140625" style="41" customWidth="1"/>
    <col min="11522" max="11522" width="5.85546875" style="41" customWidth="1"/>
    <col min="11523" max="11523" width="15.7109375" style="41" customWidth="1"/>
    <col min="11524" max="11527" width="12.85546875" style="41" customWidth="1"/>
    <col min="11528" max="11541" width="12.7109375" style="41" customWidth="1"/>
    <col min="11542" max="11776" width="9.140625" style="41"/>
    <col min="11777" max="11777" width="4.140625" style="41" customWidth="1"/>
    <col min="11778" max="11778" width="5.85546875" style="41" customWidth="1"/>
    <col min="11779" max="11779" width="15.7109375" style="41" customWidth="1"/>
    <col min="11780" max="11783" width="12.85546875" style="41" customWidth="1"/>
    <col min="11784" max="11797" width="12.7109375" style="41" customWidth="1"/>
    <col min="11798" max="12032" width="9.140625" style="41"/>
    <col min="12033" max="12033" width="4.140625" style="41" customWidth="1"/>
    <col min="12034" max="12034" width="5.85546875" style="41" customWidth="1"/>
    <col min="12035" max="12035" width="15.7109375" style="41" customWidth="1"/>
    <col min="12036" max="12039" width="12.85546875" style="41" customWidth="1"/>
    <col min="12040" max="12053" width="12.7109375" style="41" customWidth="1"/>
    <col min="12054" max="12288" width="9.140625" style="41"/>
    <col min="12289" max="12289" width="4.140625" style="41" customWidth="1"/>
    <col min="12290" max="12290" width="5.85546875" style="41" customWidth="1"/>
    <col min="12291" max="12291" width="15.7109375" style="41" customWidth="1"/>
    <col min="12292" max="12295" width="12.85546875" style="41" customWidth="1"/>
    <col min="12296" max="12309" width="12.7109375" style="41" customWidth="1"/>
    <col min="12310" max="12544" width="9.140625" style="41"/>
    <col min="12545" max="12545" width="4.140625" style="41" customWidth="1"/>
    <col min="12546" max="12546" width="5.85546875" style="41" customWidth="1"/>
    <col min="12547" max="12547" width="15.7109375" style="41" customWidth="1"/>
    <col min="12548" max="12551" width="12.85546875" style="41" customWidth="1"/>
    <col min="12552" max="12565" width="12.7109375" style="41" customWidth="1"/>
    <col min="12566" max="12800" width="9.140625" style="41"/>
    <col min="12801" max="12801" width="4.140625" style="41" customWidth="1"/>
    <col min="12802" max="12802" width="5.85546875" style="41" customWidth="1"/>
    <col min="12803" max="12803" width="15.7109375" style="41" customWidth="1"/>
    <col min="12804" max="12807" width="12.85546875" style="41" customWidth="1"/>
    <col min="12808" max="12821" width="12.7109375" style="41" customWidth="1"/>
    <col min="12822" max="13056" width="9.140625" style="41"/>
    <col min="13057" max="13057" width="4.140625" style="41" customWidth="1"/>
    <col min="13058" max="13058" width="5.85546875" style="41" customWidth="1"/>
    <col min="13059" max="13059" width="15.7109375" style="41" customWidth="1"/>
    <col min="13060" max="13063" width="12.85546875" style="41" customWidth="1"/>
    <col min="13064" max="13077" width="12.7109375" style="41" customWidth="1"/>
    <col min="13078" max="13312" width="9.140625" style="41"/>
    <col min="13313" max="13313" width="4.140625" style="41" customWidth="1"/>
    <col min="13314" max="13314" width="5.85546875" style="41" customWidth="1"/>
    <col min="13315" max="13315" width="15.7109375" style="41" customWidth="1"/>
    <col min="13316" max="13319" width="12.85546875" style="41" customWidth="1"/>
    <col min="13320" max="13333" width="12.7109375" style="41" customWidth="1"/>
    <col min="13334" max="13568" width="9.140625" style="41"/>
    <col min="13569" max="13569" width="4.140625" style="41" customWidth="1"/>
    <col min="13570" max="13570" width="5.85546875" style="41" customWidth="1"/>
    <col min="13571" max="13571" width="15.7109375" style="41" customWidth="1"/>
    <col min="13572" max="13575" width="12.85546875" style="41" customWidth="1"/>
    <col min="13576" max="13589" width="12.7109375" style="41" customWidth="1"/>
    <col min="13590" max="13824" width="9.140625" style="41"/>
    <col min="13825" max="13825" width="4.140625" style="41" customWidth="1"/>
    <col min="13826" max="13826" width="5.85546875" style="41" customWidth="1"/>
    <col min="13827" max="13827" width="15.7109375" style="41" customWidth="1"/>
    <col min="13828" max="13831" width="12.85546875" style="41" customWidth="1"/>
    <col min="13832" max="13845" width="12.7109375" style="41" customWidth="1"/>
    <col min="13846" max="14080" width="9.140625" style="41"/>
    <col min="14081" max="14081" width="4.140625" style="41" customWidth="1"/>
    <col min="14082" max="14082" width="5.85546875" style="41" customWidth="1"/>
    <col min="14083" max="14083" width="15.7109375" style="41" customWidth="1"/>
    <col min="14084" max="14087" width="12.85546875" style="41" customWidth="1"/>
    <col min="14088" max="14101" width="12.7109375" style="41" customWidth="1"/>
    <col min="14102" max="14336" width="9.140625" style="41"/>
    <col min="14337" max="14337" width="4.140625" style="41" customWidth="1"/>
    <col min="14338" max="14338" width="5.85546875" style="41" customWidth="1"/>
    <col min="14339" max="14339" width="15.7109375" style="41" customWidth="1"/>
    <col min="14340" max="14343" width="12.85546875" style="41" customWidth="1"/>
    <col min="14344" max="14357" width="12.7109375" style="41" customWidth="1"/>
    <col min="14358" max="14592" width="9.140625" style="41"/>
    <col min="14593" max="14593" width="4.140625" style="41" customWidth="1"/>
    <col min="14594" max="14594" width="5.85546875" style="41" customWidth="1"/>
    <col min="14595" max="14595" width="15.7109375" style="41" customWidth="1"/>
    <col min="14596" max="14599" width="12.85546875" style="41" customWidth="1"/>
    <col min="14600" max="14613" width="12.7109375" style="41" customWidth="1"/>
    <col min="14614" max="14848" width="9.140625" style="41"/>
    <col min="14849" max="14849" width="4.140625" style="41" customWidth="1"/>
    <col min="14850" max="14850" width="5.85546875" style="41" customWidth="1"/>
    <col min="14851" max="14851" width="15.7109375" style="41" customWidth="1"/>
    <col min="14852" max="14855" width="12.85546875" style="41" customWidth="1"/>
    <col min="14856" max="14869" width="12.7109375" style="41" customWidth="1"/>
    <col min="14870" max="15104" width="9.140625" style="41"/>
    <col min="15105" max="15105" width="4.140625" style="41" customWidth="1"/>
    <col min="15106" max="15106" width="5.85546875" style="41" customWidth="1"/>
    <col min="15107" max="15107" width="15.7109375" style="41" customWidth="1"/>
    <col min="15108" max="15111" width="12.85546875" style="41" customWidth="1"/>
    <col min="15112" max="15125" width="12.7109375" style="41" customWidth="1"/>
    <col min="15126" max="15360" width="9.140625" style="41"/>
    <col min="15361" max="15361" width="4.140625" style="41" customWidth="1"/>
    <col min="15362" max="15362" width="5.85546875" style="41" customWidth="1"/>
    <col min="15363" max="15363" width="15.7109375" style="41" customWidth="1"/>
    <col min="15364" max="15367" width="12.85546875" style="41" customWidth="1"/>
    <col min="15368" max="15381" width="12.7109375" style="41" customWidth="1"/>
    <col min="15382" max="15616" width="9.140625" style="41"/>
    <col min="15617" max="15617" width="4.140625" style="41" customWidth="1"/>
    <col min="15618" max="15618" width="5.85546875" style="41" customWidth="1"/>
    <col min="15619" max="15619" width="15.7109375" style="41" customWidth="1"/>
    <col min="15620" max="15623" width="12.85546875" style="41" customWidth="1"/>
    <col min="15624" max="15637" width="12.7109375" style="41" customWidth="1"/>
    <col min="15638" max="15872" width="9.140625" style="41"/>
    <col min="15873" max="15873" width="4.140625" style="41" customWidth="1"/>
    <col min="15874" max="15874" width="5.85546875" style="41" customWidth="1"/>
    <col min="15875" max="15875" width="15.7109375" style="41" customWidth="1"/>
    <col min="15876" max="15879" width="12.85546875" style="41" customWidth="1"/>
    <col min="15880" max="15893" width="12.7109375" style="41" customWidth="1"/>
    <col min="15894" max="16128" width="9.140625" style="41"/>
    <col min="16129" max="16129" width="4.140625" style="41" customWidth="1"/>
    <col min="16130" max="16130" width="5.85546875" style="41" customWidth="1"/>
    <col min="16131" max="16131" width="15.7109375" style="41" customWidth="1"/>
    <col min="16132" max="16135" width="12.85546875" style="41" customWidth="1"/>
    <col min="16136" max="16149" width="12.7109375" style="41" customWidth="1"/>
    <col min="16150" max="16384" width="9.140625" style="41"/>
  </cols>
  <sheetData>
    <row r="1" spans="2:21" ht="33" customHeight="1" x14ac:dyDescent="0.2">
      <c r="B1" s="173" t="s">
        <v>250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</row>
    <row r="2" spans="2:21" ht="22.5" customHeight="1" x14ac:dyDescent="0.2">
      <c r="B2" s="66" t="s">
        <v>251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2:21" x14ac:dyDescent="0.2"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</row>
    <row r="4" spans="2:21" ht="21.75" customHeight="1" x14ac:dyDescent="0.2">
      <c r="B4" s="143" t="s">
        <v>94</v>
      </c>
      <c r="C4" s="143" t="s">
        <v>0</v>
      </c>
      <c r="D4" s="143" t="s">
        <v>6</v>
      </c>
      <c r="E4" s="21"/>
      <c r="F4" s="21"/>
      <c r="G4" s="21"/>
      <c r="H4" s="31" t="s">
        <v>232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2:21" ht="120" customHeight="1" x14ac:dyDescent="0.2">
      <c r="B5" s="145"/>
      <c r="C5" s="145"/>
      <c r="D5" s="145"/>
      <c r="E5" s="175" t="s">
        <v>246</v>
      </c>
      <c r="F5" s="176" t="s">
        <v>248</v>
      </c>
      <c r="G5" s="176" t="s">
        <v>242</v>
      </c>
      <c r="H5" s="177" t="s">
        <v>234</v>
      </c>
      <c r="I5" s="176" t="s">
        <v>252</v>
      </c>
      <c r="J5" s="176" t="s">
        <v>253</v>
      </c>
      <c r="K5" s="176" t="s">
        <v>245</v>
      </c>
      <c r="L5" s="176" t="s">
        <v>235</v>
      </c>
      <c r="M5" s="176" t="s">
        <v>239</v>
      </c>
      <c r="N5" s="176" t="s">
        <v>238</v>
      </c>
      <c r="O5" s="176" t="s">
        <v>254</v>
      </c>
      <c r="P5" s="176" t="s">
        <v>244</v>
      </c>
      <c r="Q5" s="176" t="s">
        <v>255</v>
      </c>
      <c r="R5" s="176" t="s">
        <v>256</v>
      </c>
      <c r="S5" s="176" t="s">
        <v>233</v>
      </c>
      <c r="T5" s="176" t="s">
        <v>241</v>
      </c>
      <c r="U5" s="175" t="s">
        <v>257</v>
      </c>
    </row>
    <row r="6" spans="2:21" s="170" customFormat="1" ht="38.25" customHeight="1" x14ac:dyDescent="0.25">
      <c r="B6" s="178" t="s">
        <v>21</v>
      </c>
      <c r="C6" s="179"/>
      <c r="D6" s="14">
        <f>SUM(D7:D20)</f>
        <v>586</v>
      </c>
      <c r="E6" s="14">
        <v>98</v>
      </c>
      <c r="F6" s="14">
        <f t="shared" ref="F6:T6" si="0">SUM(F7:F20)</f>
        <v>72</v>
      </c>
      <c r="G6" s="14">
        <f t="shared" si="0"/>
        <v>71</v>
      </c>
      <c r="H6" s="14">
        <f t="shared" si="0"/>
        <v>70</v>
      </c>
      <c r="I6" s="14">
        <f t="shared" si="0"/>
        <v>53</v>
      </c>
      <c r="J6" s="14">
        <f t="shared" si="0"/>
        <v>50</v>
      </c>
      <c r="K6" s="14">
        <f t="shared" si="0"/>
        <v>38</v>
      </c>
      <c r="L6" s="14">
        <f t="shared" si="0"/>
        <v>25</v>
      </c>
      <c r="M6" s="14">
        <f>SUM(M7:M20)</f>
        <v>31</v>
      </c>
      <c r="N6" s="14">
        <f t="shared" si="0"/>
        <v>21</v>
      </c>
      <c r="O6" s="14">
        <f>SUM(O7:O20)</f>
        <v>16</v>
      </c>
      <c r="P6" s="14">
        <f>SUM(P7:P20)</f>
        <v>14</v>
      </c>
      <c r="Q6" s="14">
        <f>SUM(Q7:Q20)</f>
        <v>10</v>
      </c>
      <c r="R6" s="14">
        <f t="shared" si="0"/>
        <v>6</v>
      </c>
      <c r="S6" s="14">
        <f>SUM(S7:S20)</f>
        <v>5</v>
      </c>
      <c r="T6" s="14">
        <f t="shared" si="0"/>
        <v>4</v>
      </c>
      <c r="U6" s="14">
        <f>SUM(U7:U20)</f>
        <v>2</v>
      </c>
    </row>
    <row r="7" spans="2:21" s="170" customFormat="1" ht="60" customHeight="1" x14ac:dyDescent="0.25">
      <c r="B7" s="20">
        <v>1</v>
      </c>
      <c r="C7" s="18" t="s">
        <v>25</v>
      </c>
      <c r="D7" s="14">
        <f>SUM(E7:U7)</f>
        <v>94</v>
      </c>
      <c r="E7" s="14">
        <v>8</v>
      </c>
      <c r="F7" s="172">
        <v>6</v>
      </c>
      <c r="G7" s="171">
        <v>16</v>
      </c>
      <c r="H7" s="171">
        <v>8</v>
      </c>
      <c r="I7" s="171">
        <v>12</v>
      </c>
      <c r="J7" s="171">
        <v>18</v>
      </c>
      <c r="K7" s="171">
        <v>6</v>
      </c>
      <c r="L7" s="171">
        <v>2</v>
      </c>
      <c r="M7" s="171">
        <v>6</v>
      </c>
      <c r="N7" s="171">
        <v>2</v>
      </c>
      <c r="O7" s="171">
        <v>3</v>
      </c>
      <c r="P7" s="171">
        <v>2</v>
      </c>
      <c r="Q7" s="171">
        <v>2</v>
      </c>
      <c r="R7" s="171">
        <v>1</v>
      </c>
      <c r="S7" s="171">
        <v>0</v>
      </c>
      <c r="T7" s="171">
        <v>1</v>
      </c>
      <c r="U7" s="172">
        <v>1</v>
      </c>
    </row>
    <row r="8" spans="2:21" s="170" customFormat="1" ht="60" customHeight="1" x14ac:dyDescent="0.25">
      <c r="B8" s="17">
        <v>2</v>
      </c>
      <c r="C8" s="18" t="s">
        <v>26</v>
      </c>
      <c r="D8" s="14">
        <f t="shared" ref="D8:D20" si="1">SUM(E8:U8)</f>
        <v>44</v>
      </c>
      <c r="E8" s="14">
        <v>5</v>
      </c>
      <c r="F8" s="171">
        <v>0</v>
      </c>
      <c r="G8" s="171">
        <v>7</v>
      </c>
      <c r="H8" s="171">
        <v>12</v>
      </c>
      <c r="I8" s="171">
        <v>8</v>
      </c>
      <c r="J8" s="171">
        <v>3</v>
      </c>
      <c r="K8" s="171">
        <v>3</v>
      </c>
      <c r="L8" s="171">
        <v>0</v>
      </c>
      <c r="M8" s="171">
        <v>4</v>
      </c>
      <c r="N8" s="171">
        <v>0</v>
      </c>
      <c r="O8" s="171">
        <v>0</v>
      </c>
      <c r="P8" s="171">
        <v>1</v>
      </c>
      <c r="Q8" s="171">
        <v>0</v>
      </c>
      <c r="R8" s="171">
        <v>1</v>
      </c>
      <c r="S8" s="171">
        <v>0</v>
      </c>
      <c r="T8" s="171">
        <v>0</v>
      </c>
      <c r="U8" s="172">
        <v>0</v>
      </c>
    </row>
    <row r="9" spans="2:21" s="170" customFormat="1" ht="60" customHeight="1" x14ac:dyDescent="0.25">
      <c r="B9" s="19">
        <v>3</v>
      </c>
      <c r="C9" s="18" t="s">
        <v>27</v>
      </c>
      <c r="D9" s="14">
        <f t="shared" si="1"/>
        <v>40</v>
      </c>
      <c r="E9" s="14">
        <v>8</v>
      </c>
      <c r="F9" s="171">
        <v>4</v>
      </c>
      <c r="G9" s="171">
        <v>5</v>
      </c>
      <c r="H9" s="171">
        <v>6</v>
      </c>
      <c r="I9" s="171">
        <v>2</v>
      </c>
      <c r="J9" s="171">
        <v>0</v>
      </c>
      <c r="K9" s="171">
        <v>5</v>
      </c>
      <c r="L9" s="171">
        <v>2</v>
      </c>
      <c r="M9" s="171">
        <v>1</v>
      </c>
      <c r="N9" s="171">
        <v>2</v>
      </c>
      <c r="O9" s="171">
        <v>2</v>
      </c>
      <c r="P9" s="171">
        <v>2</v>
      </c>
      <c r="Q9" s="171">
        <v>1</v>
      </c>
      <c r="R9" s="171">
        <v>0</v>
      </c>
      <c r="S9" s="171">
        <v>0</v>
      </c>
      <c r="T9" s="171">
        <v>0</v>
      </c>
      <c r="U9" s="172">
        <v>0</v>
      </c>
    </row>
    <row r="10" spans="2:21" s="170" customFormat="1" ht="60" customHeight="1" x14ac:dyDescent="0.25">
      <c r="B10" s="19">
        <v>4</v>
      </c>
      <c r="C10" s="18" t="s">
        <v>28</v>
      </c>
      <c r="D10" s="14">
        <f t="shared" si="1"/>
        <v>52</v>
      </c>
      <c r="E10" s="14">
        <v>9</v>
      </c>
      <c r="F10" s="171">
        <v>6</v>
      </c>
      <c r="G10" s="171">
        <v>4</v>
      </c>
      <c r="H10" s="171">
        <v>5</v>
      </c>
      <c r="I10" s="171">
        <v>5</v>
      </c>
      <c r="J10" s="171">
        <v>8</v>
      </c>
      <c r="K10" s="171">
        <v>0</v>
      </c>
      <c r="L10" s="171">
        <v>4</v>
      </c>
      <c r="M10" s="171">
        <v>0</v>
      </c>
      <c r="N10" s="171">
        <v>4</v>
      </c>
      <c r="O10" s="171">
        <v>2</v>
      </c>
      <c r="P10" s="171">
        <v>1</v>
      </c>
      <c r="Q10" s="171">
        <v>3</v>
      </c>
      <c r="R10" s="171">
        <v>0</v>
      </c>
      <c r="S10" s="171">
        <v>1</v>
      </c>
      <c r="T10" s="171">
        <v>0</v>
      </c>
      <c r="U10" s="172">
        <v>0</v>
      </c>
    </row>
    <row r="11" spans="2:21" s="170" customFormat="1" ht="60" customHeight="1" x14ac:dyDescent="0.25">
      <c r="B11" s="20">
        <v>5</v>
      </c>
      <c r="C11" s="18" t="s">
        <v>29</v>
      </c>
      <c r="D11" s="14">
        <f t="shared" si="1"/>
        <v>25</v>
      </c>
      <c r="E11" s="14">
        <v>1</v>
      </c>
      <c r="F11" s="171">
        <v>5</v>
      </c>
      <c r="G11" s="171">
        <v>2</v>
      </c>
      <c r="H11" s="171">
        <v>3</v>
      </c>
      <c r="I11" s="171">
        <v>2</v>
      </c>
      <c r="J11" s="171">
        <v>3</v>
      </c>
      <c r="K11" s="171">
        <v>1</v>
      </c>
      <c r="L11" s="171">
        <v>2</v>
      </c>
      <c r="M11" s="171">
        <v>1</v>
      </c>
      <c r="N11" s="171">
        <v>2</v>
      </c>
      <c r="O11" s="171">
        <v>0</v>
      </c>
      <c r="P11" s="171">
        <v>0</v>
      </c>
      <c r="Q11" s="171">
        <v>1</v>
      </c>
      <c r="R11" s="171">
        <v>0</v>
      </c>
      <c r="S11" s="171">
        <v>2</v>
      </c>
      <c r="T11" s="171">
        <v>0</v>
      </c>
      <c r="U11" s="172">
        <v>0</v>
      </c>
    </row>
    <row r="12" spans="2:21" s="170" customFormat="1" ht="60" customHeight="1" x14ac:dyDescent="0.25">
      <c r="B12" s="17">
        <v>6</v>
      </c>
      <c r="C12" s="18" t="s">
        <v>30</v>
      </c>
      <c r="D12" s="14">
        <f t="shared" si="1"/>
        <v>25</v>
      </c>
      <c r="E12" s="14">
        <v>4</v>
      </c>
      <c r="F12" s="171">
        <v>5</v>
      </c>
      <c r="G12" s="171">
        <v>4</v>
      </c>
      <c r="H12" s="171">
        <v>3</v>
      </c>
      <c r="I12" s="171">
        <v>2</v>
      </c>
      <c r="J12" s="171">
        <v>0</v>
      </c>
      <c r="K12" s="171">
        <v>1</v>
      </c>
      <c r="L12" s="171">
        <v>1</v>
      </c>
      <c r="M12" s="171">
        <v>5</v>
      </c>
      <c r="N12" s="171">
        <v>0</v>
      </c>
      <c r="O12" s="171">
        <v>0</v>
      </c>
      <c r="P12" s="171">
        <v>0</v>
      </c>
      <c r="Q12" s="171">
        <v>0</v>
      </c>
      <c r="R12" s="171">
        <v>0</v>
      </c>
      <c r="S12" s="171">
        <v>0</v>
      </c>
      <c r="T12" s="171">
        <v>0</v>
      </c>
      <c r="U12" s="172">
        <v>0</v>
      </c>
    </row>
    <row r="13" spans="2:21" s="170" customFormat="1" ht="60" customHeight="1" x14ac:dyDescent="0.25">
      <c r="B13" s="19">
        <v>7</v>
      </c>
      <c r="C13" s="18" t="s">
        <v>31</v>
      </c>
      <c r="D13" s="14">
        <f t="shared" si="1"/>
        <v>60</v>
      </c>
      <c r="E13" s="14">
        <v>13</v>
      </c>
      <c r="F13" s="171">
        <v>4</v>
      </c>
      <c r="G13" s="171">
        <v>4</v>
      </c>
      <c r="H13" s="171">
        <v>10</v>
      </c>
      <c r="I13" s="171">
        <v>6</v>
      </c>
      <c r="J13" s="171">
        <v>4</v>
      </c>
      <c r="K13" s="171">
        <v>10</v>
      </c>
      <c r="L13" s="171">
        <v>2</v>
      </c>
      <c r="M13" s="171">
        <v>2</v>
      </c>
      <c r="N13" s="171">
        <v>0</v>
      </c>
      <c r="O13" s="171">
        <v>2</v>
      </c>
      <c r="P13" s="171">
        <v>1</v>
      </c>
      <c r="Q13" s="171">
        <v>0</v>
      </c>
      <c r="R13" s="171">
        <v>0</v>
      </c>
      <c r="S13" s="171">
        <v>2</v>
      </c>
      <c r="T13" s="171">
        <v>0</v>
      </c>
      <c r="U13" s="172">
        <v>0</v>
      </c>
    </row>
    <row r="14" spans="2:21" s="170" customFormat="1" ht="60" customHeight="1" x14ac:dyDescent="0.25">
      <c r="B14" s="19">
        <v>8</v>
      </c>
      <c r="C14" s="18" t="s">
        <v>32</v>
      </c>
      <c r="D14" s="14">
        <f t="shared" si="1"/>
        <v>21</v>
      </c>
      <c r="E14" s="14">
        <v>12</v>
      </c>
      <c r="F14" s="171">
        <v>1</v>
      </c>
      <c r="G14" s="171">
        <v>0</v>
      </c>
      <c r="H14" s="171">
        <v>3</v>
      </c>
      <c r="I14" s="171">
        <v>0</v>
      </c>
      <c r="J14" s="171">
        <v>0</v>
      </c>
      <c r="K14" s="171">
        <v>0</v>
      </c>
      <c r="L14" s="171">
        <v>2</v>
      </c>
      <c r="M14" s="171">
        <v>2</v>
      </c>
      <c r="N14" s="171">
        <v>1</v>
      </c>
      <c r="O14" s="171">
        <v>0</v>
      </c>
      <c r="P14" s="171">
        <v>0</v>
      </c>
      <c r="Q14" s="171">
        <v>0</v>
      </c>
      <c r="R14" s="171">
        <v>0</v>
      </c>
      <c r="S14" s="171">
        <v>0</v>
      </c>
      <c r="T14" s="171">
        <v>0</v>
      </c>
      <c r="U14" s="172">
        <v>0</v>
      </c>
    </row>
    <row r="15" spans="2:21" s="170" customFormat="1" ht="60" customHeight="1" x14ac:dyDescent="0.25">
      <c r="B15" s="20">
        <v>9</v>
      </c>
      <c r="C15" s="18" t="s">
        <v>33</v>
      </c>
      <c r="D15" s="14">
        <f t="shared" si="1"/>
        <v>23</v>
      </c>
      <c r="E15" s="14">
        <v>4</v>
      </c>
      <c r="F15" s="171">
        <v>3</v>
      </c>
      <c r="G15" s="171">
        <v>4</v>
      </c>
      <c r="H15" s="171">
        <v>3</v>
      </c>
      <c r="I15" s="171">
        <v>3</v>
      </c>
      <c r="J15" s="171">
        <v>1</v>
      </c>
      <c r="K15" s="171">
        <v>1</v>
      </c>
      <c r="L15" s="171">
        <v>1</v>
      </c>
      <c r="M15" s="171">
        <v>1</v>
      </c>
      <c r="N15" s="171">
        <v>0</v>
      </c>
      <c r="O15" s="171">
        <v>0</v>
      </c>
      <c r="P15" s="171">
        <v>1</v>
      </c>
      <c r="Q15" s="171">
        <v>1</v>
      </c>
      <c r="R15" s="171">
        <v>0</v>
      </c>
      <c r="S15" s="171">
        <v>0</v>
      </c>
      <c r="T15" s="171">
        <v>0</v>
      </c>
      <c r="U15" s="172">
        <v>0</v>
      </c>
    </row>
    <row r="16" spans="2:21" s="170" customFormat="1" ht="60" customHeight="1" x14ac:dyDescent="0.25">
      <c r="B16" s="17">
        <v>10</v>
      </c>
      <c r="C16" s="18" t="s">
        <v>34</v>
      </c>
      <c r="D16" s="14">
        <f t="shared" si="1"/>
        <v>33</v>
      </c>
      <c r="E16" s="14">
        <v>7</v>
      </c>
      <c r="F16" s="171">
        <v>6</v>
      </c>
      <c r="G16" s="171">
        <v>2</v>
      </c>
      <c r="H16" s="171">
        <v>1</v>
      </c>
      <c r="I16" s="171">
        <v>2</v>
      </c>
      <c r="J16" s="171">
        <v>2</v>
      </c>
      <c r="K16" s="171">
        <v>3</v>
      </c>
      <c r="L16" s="171">
        <v>2</v>
      </c>
      <c r="M16" s="171">
        <v>3</v>
      </c>
      <c r="N16" s="171">
        <v>1</v>
      </c>
      <c r="O16" s="171">
        <v>0</v>
      </c>
      <c r="P16" s="171">
        <v>4</v>
      </c>
      <c r="Q16" s="171">
        <v>0</v>
      </c>
      <c r="R16" s="171">
        <v>0</v>
      </c>
      <c r="S16" s="171">
        <v>0</v>
      </c>
      <c r="T16" s="171">
        <v>0</v>
      </c>
      <c r="U16" s="172">
        <v>0</v>
      </c>
    </row>
    <row r="17" spans="2:21" s="170" customFormat="1" ht="60" customHeight="1" x14ac:dyDescent="0.25">
      <c r="B17" s="19">
        <v>11</v>
      </c>
      <c r="C17" s="18" t="s">
        <v>35</v>
      </c>
      <c r="D17" s="14">
        <f t="shared" si="1"/>
        <v>80</v>
      </c>
      <c r="E17" s="14">
        <v>9</v>
      </c>
      <c r="F17" s="171">
        <v>14</v>
      </c>
      <c r="G17" s="171">
        <v>13</v>
      </c>
      <c r="H17" s="171">
        <v>6</v>
      </c>
      <c r="I17" s="171">
        <v>7</v>
      </c>
      <c r="J17" s="171">
        <v>5</v>
      </c>
      <c r="K17" s="171">
        <v>2</v>
      </c>
      <c r="L17" s="171">
        <v>0</v>
      </c>
      <c r="M17" s="171">
        <v>4</v>
      </c>
      <c r="N17" s="171">
        <v>5</v>
      </c>
      <c r="O17" s="171">
        <v>6</v>
      </c>
      <c r="P17" s="171">
        <v>1</v>
      </c>
      <c r="Q17" s="171">
        <v>1</v>
      </c>
      <c r="R17" s="171">
        <v>4</v>
      </c>
      <c r="S17" s="171">
        <v>0</v>
      </c>
      <c r="T17" s="171">
        <v>3</v>
      </c>
      <c r="U17" s="172">
        <v>0</v>
      </c>
    </row>
    <row r="18" spans="2:21" s="170" customFormat="1" ht="60" customHeight="1" x14ac:dyDescent="0.25">
      <c r="B18" s="19">
        <v>12</v>
      </c>
      <c r="C18" s="18" t="s">
        <v>36</v>
      </c>
      <c r="D18" s="14">
        <f t="shared" si="1"/>
        <v>11</v>
      </c>
      <c r="E18" s="14">
        <v>2</v>
      </c>
      <c r="F18" s="171">
        <v>1</v>
      </c>
      <c r="G18" s="171">
        <v>0</v>
      </c>
      <c r="H18" s="171">
        <v>1</v>
      </c>
      <c r="I18" s="171">
        <v>3</v>
      </c>
      <c r="J18" s="171">
        <v>3</v>
      </c>
      <c r="K18" s="171">
        <v>0</v>
      </c>
      <c r="L18" s="171">
        <v>0</v>
      </c>
      <c r="M18" s="171">
        <v>0</v>
      </c>
      <c r="N18" s="171">
        <v>0</v>
      </c>
      <c r="O18" s="171">
        <v>0</v>
      </c>
      <c r="P18" s="171">
        <v>0</v>
      </c>
      <c r="Q18" s="171">
        <v>0</v>
      </c>
      <c r="R18" s="171">
        <v>0</v>
      </c>
      <c r="S18" s="171">
        <v>0</v>
      </c>
      <c r="T18" s="171">
        <v>0</v>
      </c>
      <c r="U18" s="172">
        <v>1</v>
      </c>
    </row>
    <row r="19" spans="2:21" s="170" customFormat="1" ht="60" customHeight="1" x14ac:dyDescent="0.25">
      <c r="B19" s="20">
        <v>13</v>
      </c>
      <c r="C19" s="18" t="s">
        <v>37</v>
      </c>
      <c r="D19" s="14">
        <f t="shared" si="1"/>
        <v>17</v>
      </c>
      <c r="E19" s="14">
        <v>2</v>
      </c>
      <c r="F19" s="171">
        <v>3</v>
      </c>
      <c r="G19" s="171">
        <v>2</v>
      </c>
      <c r="H19" s="171">
        <v>2</v>
      </c>
      <c r="I19" s="171">
        <v>1</v>
      </c>
      <c r="J19" s="171">
        <v>2</v>
      </c>
      <c r="K19" s="171">
        <v>0</v>
      </c>
      <c r="L19" s="171">
        <v>4</v>
      </c>
      <c r="M19" s="171">
        <v>0</v>
      </c>
      <c r="N19" s="171">
        <v>0</v>
      </c>
      <c r="O19" s="171">
        <v>1</v>
      </c>
      <c r="P19" s="171">
        <v>0</v>
      </c>
      <c r="Q19" s="171">
        <v>0</v>
      </c>
      <c r="R19" s="171">
        <v>0</v>
      </c>
      <c r="S19" s="171">
        <v>0</v>
      </c>
      <c r="T19" s="171">
        <v>0</v>
      </c>
      <c r="U19" s="172">
        <v>0</v>
      </c>
    </row>
    <row r="20" spans="2:21" s="170" customFormat="1" ht="60" customHeight="1" x14ac:dyDescent="0.25">
      <c r="B20" s="17">
        <v>14</v>
      </c>
      <c r="C20" s="18" t="s">
        <v>38</v>
      </c>
      <c r="D20" s="14">
        <f t="shared" si="1"/>
        <v>61</v>
      </c>
      <c r="E20" s="14">
        <v>14</v>
      </c>
      <c r="F20" s="172">
        <v>14</v>
      </c>
      <c r="G20" s="172">
        <v>8</v>
      </c>
      <c r="H20" s="172">
        <v>7</v>
      </c>
      <c r="I20" s="172">
        <v>0</v>
      </c>
      <c r="J20" s="172">
        <v>1</v>
      </c>
      <c r="K20" s="172">
        <v>6</v>
      </c>
      <c r="L20" s="172">
        <v>3</v>
      </c>
      <c r="M20" s="172">
        <v>2</v>
      </c>
      <c r="N20" s="172">
        <v>4</v>
      </c>
      <c r="O20" s="172">
        <v>0</v>
      </c>
      <c r="P20" s="172">
        <v>1</v>
      </c>
      <c r="Q20" s="172">
        <v>1</v>
      </c>
      <c r="R20" s="172">
        <v>0</v>
      </c>
      <c r="S20" s="172">
        <v>0</v>
      </c>
      <c r="T20" s="172">
        <v>0</v>
      </c>
      <c r="U20" s="172">
        <v>0</v>
      </c>
    </row>
    <row r="21" spans="2:21" ht="15" customHeight="1" x14ac:dyDescent="0.2"/>
    <row r="22" spans="2:21" ht="15" customHeight="1" x14ac:dyDescent="0.2"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spans="2:21" ht="15" customHeight="1" x14ac:dyDescent="0.2"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</row>
  </sheetData>
  <mergeCells count="7">
    <mergeCell ref="B6:C6"/>
    <mergeCell ref="B1:U1"/>
    <mergeCell ref="B2:U2"/>
    <mergeCell ref="B4:B5"/>
    <mergeCell ref="C4:C5"/>
    <mergeCell ref="D4:D5"/>
    <mergeCell ref="H4:U4"/>
  </mergeCells>
  <pageMargins left="0.59055118110236227" right="0.59055118110236227" top="0.59055118110236227" bottom="0.59055118110236227" header="0.31496062992125984" footer="0.31496062992125984"/>
  <pageSetup paperSize="9" scale="53" fitToHeight="2" orientation="landscape" r:id="rId1"/>
  <rowBreaks count="1" manualBreakCount="1">
    <brk id="17" min="1" max="20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4"/>
  <sheetViews>
    <sheetView topLeftCell="A40" zoomScaleNormal="100" workbookViewId="0">
      <selection activeCell="F9" sqref="F9"/>
    </sheetView>
  </sheetViews>
  <sheetFormatPr defaultRowHeight="15" x14ac:dyDescent="0.25"/>
  <cols>
    <col min="1" max="1" width="3.5703125" customWidth="1"/>
    <col min="2" max="2" width="5.85546875" style="180" customWidth="1"/>
    <col min="3" max="3" width="14.28515625" style="180" customWidth="1"/>
    <col min="4" max="4" width="11.42578125" style="180" customWidth="1"/>
    <col min="5" max="5" width="7.28515625" style="180" customWidth="1"/>
    <col min="6" max="11" width="15.7109375" style="180" customWidth="1"/>
  </cols>
  <sheetData>
    <row r="1" spans="2:13" x14ac:dyDescent="0.25">
      <c r="B1" s="53"/>
      <c r="C1" s="53"/>
      <c r="D1" s="53"/>
      <c r="E1" s="53"/>
      <c r="F1" s="53"/>
      <c r="G1" s="53"/>
      <c r="H1" s="53"/>
      <c r="I1" s="53"/>
      <c r="J1" s="53"/>
      <c r="K1" s="205" t="s">
        <v>269</v>
      </c>
    </row>
    <row r="2" spans="2:13" x14ac:dyDescent="0.25">
      <c r="B2" s="65" t="s">
        <v>268</v>
      </c>
      <c r="C2" s="65"/>
      <c r="D2" s="65"/>
      <c r="E2" s="65"/>
      <c r="F2" s="65"/>
      <c r="G2" s="65"/>
      <c r="H2" s="65"/>
      <c r="I2" s="65"/>
      <c r="J2" s="65"/>
      <c r="K2" s="65"/>
    </row>
    <row r="3" spans="2:13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2:13" ht="20.100000000000001" customHeight="1" x14ac:dyDescent="0.25">
      <c r="B4" s="30" t="s">
        <v>94</v>
      </c>
      <c r="C4" s="72" t="s">
        <v>0</v>
      </c>
      <c r="D4" s="204"/>
      <c r="E4" s="152"/>
      <c r="F4" s="66" t="s">
        <v>267</v>
      </c>
      <c r="G4" s="203"/>
      <c r="H4" s="203"/>
      <c r="I4" s="203"/>
      <c r="J4" s="203"/>
      <c r="K4" s="202"/>
    </row>
    <row r="5" spans="2:13" ht="20.100000000000001" customHeight="1" x14ac:dyDescent="0.25">
      <c r="B5" s="32"/>
      <c r="C5" s="153"/>
      <c r="D5" s="201"/>
      <c r="E5" s="42"/>
      <c r="F5" s="149" t="s">
        <v>97</v>
      </c>
      <c r="G5" s="200" t="s">
        <v>266</v>
      </c>
      <c r="H5" s="199"/>
      <c r="I5" s="199"/>
      <c r="J5" s="199"/>
      <c r="K5" s="198"/>
    </row>
    <row r="6" spans="2:13" ht="48.75" customHeight="1" x14ac:dyDescent="0.25">
      <c r="B6" s="32"/>
      <c r="C6" s="154"/>
      <c r="D6" s="197"/>
      <c r="E6" s="155"/>
      <c r="F6" s="196"/>
      <c r="G6" s="195" t="s">
        <v>265</v>
      </c>
      <c r="H6" s="23" t="s">
        <v>264</v>
      </c>
      <c r="I6" s="21" t="s">
        <v>263</v>
      </c>
      <c r="J6" s="21" t="s">
        <v>262</v>
      </c>
      <c r="K6" s="21" t="s">
        <v>261</v>
      </c>
    </row>
    <row r="7" spans="2:13" ht="20.100000000000001" customHeight="1" x14ac:dyDescent="0.25">
      <c r="B7" s="72" t="s">
        <v>21</v>
      </c>
      <c r="C7" s="152"/>
      <c r="D7" s="189" t="s">
        <v>260</v>
      </c>
      <c r="E7" s="188"/>
      <c r="F7" s="71">
        <f>SUM(G7:K7)</f>
        <v>179</v>
      </c>
      <c r="G7" s="14">
        <f>G10+G13+G16+G19+G22+G25+G28+G31+G34+G37+G40+G43+G46+G49</f>
        <v>169</v>
      </c>
      <c r="H7" s="14">
        <f>H10+H13+H16+H19+H22+H25+H28+H31+H34+H37+H40+H43+H46+H49</f>
        <v>3</v>
      </c>
      <c r="I7" s="14">
        <f>I10+I13+I16+I19+I22+I25+I28+I31+I34+I37+I40+I43+I46+I49</f>
        <v>5</v>
      </c>
      <c r="J7" s="14">
        <f>J10+J13+J16+J19+J22+J25+J28+J31+J34+J37+J40+J43+J46+J49</f>
        <v>1</v>
      </c>
      <c r="K7" s="14">
        <f>K10+K13+K16+K19+K22+K25+K28+K31+K34+K37+K40+K43+K46+K49</f>
        <v>1</v>
      </c>
    </row>
    <row r="8" spans="2:13" ht="20.100000000000001" customHeight="1" x14ac:dyDescent="0.25">
      <c r="B8" s="153"/>
      <c r="C8" s="42"/>
      <c r="D8" s="77" t="s">
        <v>259</v>
      </c>
      <c r="E8" s="18" t="s">
        <v>19</v>
      </c>
      <c r="F8" s="71">
        <f>SUM(G8:K8)</f>
        <v>1842</v>
      </c>
      <c r="G8" s="14">
        <f>G11+G14+G17+G20+G23+G26+G29+G32+G35+G38+G41+G44+G47+G50</f>
        <v>1753</v>
      </c>
      <c r="H8" s="14">
        <f>H11+H14+H17+H20+H23+H26+H29+H32+H35+H38+H41+H44+H47+H50</f>
        <v>36</v>
      </c>
      <c r="I8" s="14">
        <f>I11+I14+I17+I20+I23+I26+I29+I32+I35+I38+I41+I44+I47+I50</f>
        <v>51</v>
      </c>
      <c r="J8" s="14">
        <f>J11+J14+J17+J20+J23+J26+J29+J32+J35+J38+J41+J44+J47+J50</f>
        <v>1</v>
      </c>
      <c r="K8" s="14">
        <f>K11+K14+K17+K20+K23+K26+K29+K32+K35+K38+K41+K44+K47+K50</f>
        <v>1</v>
      </c>
      <c r="M8" s="9"/>
    </row>
    <row r="9" spans="2:13" ht="20.100000000000001" customHeight="1" x14ac:dyDescent="0.25">
      <c r="B9" s="154"/>
      <c r="C9" s="155"/>
      <c r="D9" s="79"/>
      <c r="E9" s="18" t="s">
        <v>20</v>
      </c>
      <c r="F9" s="71">
        <f>SUM(G9:K9)</f>
        <v>1069</v>
      </c>
      <c r="G9" s="14">
        <f>G12+G15+G18+G21+G24+G27+G30+G33+G36+G39+G42+G45+G48+G51</f>
        <v>1034</v>
      </c>
      <c r="H9" s="14">
        <f>H12+H15+H18+H21+H24+H27+H30+H33+H36+H39+H42+H45+H48+H51</f>
        <v>27</v>
      </c>
      <c r="I9" s="14">
        <f>I12+I15+I18+I21+I24+I27+I30+I33+I36+I39+I42+I45+I48+I51</f>
        <v>8</v>
      </c>
      <c r="J9" s="14">
        <f>J12+J15+J18+J21+J24+J27+J30+J33+J36+J39+J42+J45+J48+J51</f>
        <v>0</v>
      </c>
      <c r="K9" s="14">
        <f>K12+K15+K18+K21+K24+K27+K30+K33+K36+K39+K42+K45+K48+K51</f>
        <v>0</v>
      </c>
      <c r="M9" s="9"/>
    </row>
    <row r="10" spans="2:13" ht="20.100000000000001" customHeight="1" x14ac:dyDescent="0.25">
      <c r="B10" s="193">
        <v>1</v>
      </c>
      <c r="C10" s="56" t="s">
        <v>25</v>
      </c>
      <c r="D10" s="189" t="s">
        <v>260</v>
      </c>
      <c r="E10" s="188"/>
      <c r="F10" s="71">
        <f>SUM(G10:K10)</f>
        <v>30</v>
      </c>
      <c r="G10" s="71">
        <v>30</v>
      </c>
      <c r="H10" s="71">
        <v>0</v>
      </c>
      <c r="I10" s="71">
        <v>0</v>
      </c>
      <c r="J10" s="71">
        <v>0</v>
      </c>
      <c r="K10" s="71">
        <v>0</v>
      </c>
    </row>
    <row r="11" spans="2:13" ht="20.100000000000001" customHeight="1" x14ac:dyDescent="0.25">
      <c r="B11" s="192"/>
      <c r="C11" s="186"/>
      <c r="D11" s="77" t="s">
        <v>259</v>
      </c>
      <c r="E11" s="18" t="s">
        <v>19</v>
      </c>
      <c r="F11" s="71">
        <f>SUM(G11:K11)</f>
        <v>275</v>
      </c>
      <c r="G11" s="71">
        <v>271</v>
      </c>
      <c r="H11" s="71">
        <v>2</v>
      </c>
      <c r="I11" s="71">
        <v>2</v>
      </c>
      <c r="J11" s="71">
        <v>0</v>
      </c>
      <c r="K11" s="71">
        <v>0</v>
      </c>
    </row>
    <row r="12" spans="2:13" ht="20.100000000000001" customHeight="1" x14ac:dyDescent="0.25">
      <c r="B12" s="191"/>
      <c r="C12" s="184"/>
      <c r="D12" s="79"/>
      <c r="E12" s="18" t="s">
        <v>20</v>
      </c>
      <c r="F12" s="71">
        <f>SUM(G12:K12)</f>
        <v>114</v>
      </c>
      <c r="G12" s="71">
        <v>113</v>
      </c>
      <c r="H12" s="71">
        <v>1</v>
      </c>
      <c r="I12" s="71">
        <v>0</v>
      </c>
      <c r="J12" s="71">
        <v>0</v>
      </c>
      <c r="K12" s="71">
        <v>0</v>
      </c>
    </row>
    <row r="13" spans="2:13" ht="20.100000000000001" customHeight="1" x14ac:dyDescent="0.25">
      <c r="B13" s="190">
        <v>2</v>
      </c>
      <c r="C13" s="56" t="s">
        <v>26</v>
      </c>
      <c r="D13" s="189" t="s">
        <v>260</v>
      </c>
      <c r="E13" s="188"/>
      <c r="F13" s="71">
        <f>SUM(G13:K13)</f>
        <v>5</v>
      </c>
      <c r="G13" s="71">
        <v>5</v>
      </c>
      <c r="H13" s="71">
        <v>0</v>
      </c>
      <c r="I13" s="71">
        <v>0</v>
      </c>
      <c r="J13" s="71">
        <v>0</v>
      </c>
      <c r="K13" s="71">
        <v>0</v>
      </c>
    </row>
    <row r="14" spans="2:13" ht="20.100000000000001" customHeight="1" x14ac:dyDescent="0.25">
      <c r="B14" s="187"/>
      <c r="C14" s="186"/>
      <c r="D14" s="77" t="s">
        <v>259</v>
      </c>
      <c r="E14" s="18" t="s">
        <v>19</v>
      </c>
      <c r="F14" s="71">
        <f>SUM(G14:K14)</f>
        <v>148</v>
      </c>
      <c r="G14" s="71">
        <v>147</v>
      </c>
      <c r="H14" s="71">
        <v>1</v>
      </c>
      <c r="I14" s="71">
        <v>0</v>
      </c>
      <c r="J14" s="71">
        <v>0</v>
      </c>
      <c r="K14" s="71">
        <v>0</v>
      </c>
    </row>
    <row r="15" spans="2:13" ht="20.100000000000001" customHeight="1" x14ac:dyDescent="0.25">
      <c r="B15" s="185"/>
      <c r="C15" s="184"/>
      <c r="D15" s="79"/>
      <c r="E15" s="18" t="s">
        <v>20</v>
      </c>
      <c r="F15" s="71">
        <f>SUM(G15:K15)</f>
        <v>90</v>
      </c>
      <c r="G15" s="71">
        <v>89</v>
      </c>
      <c r="H15" s="71">
        <v>1</v>
      </c>
      <c r="I15" s="71">
        <v>0</v>
      </c>
      <c r="J15" s="71">
        <v>0</v>
      </c>
      <c r="K15" s="71">
        <v>0</v>
      </c>
    </row>
    <row r="16" spans="2:13" ht="20.100000000000001" customHeight="1" x14ac:dyDescent="0.25">
      <c r="B16" s="76">
        <v>3</v>
      </c>
      <c r="C16" s="56" t="s">
        <v>27</v>
      </c>
      <c r="D16" s="189" t="s">
        <v>260</v>
      </c>
      <c r="E16" s="188"/>
      <c r="F16" s="71">
        <f>SUM(G16:K16)</f>
        <v>7</v>
      </c>
      <c r="G16" s="71">
        <v>7</v>
      </c>
      <c r="H16" s="71">
        <v>0</v>
      </c>
      <c r="I16" s="71">
        <v>0</v>
      </c>
      <c r="J16" s="71">
        <v>0</v>
      </c>
      <c r="K16" s="71">
        <v>0</v>
      </c>
    </row>
    <row r="17" spans="2:11" ht="20.100000000000001" customHeight="1" x14ac:dyDescent="0.25">
      <c r="B17" s="194"/>
      <c r="C17" s="186"/>
      <c r="D17" s="77" t="s">
        <v>259</v>
      </c>
      <c r="E17" s="18" t="s">
        <v>19</v>
      </c>
      <c r="F17" s="71">
        <f>SUM(G17:K17)</f>
        <v>201</v>
      </c>
      <c r="G17" s="71">
        <v>182</v>
      </c>
      <c r="H17" s="71">
        <v>2</v>
      </c>
      <c r="I17" s="71">
        <v>17</v>
      </c>
      <c r="J17" s="71">
        <v>0</v>
      </c>
      <c r="K17" s="71">
        <v>0</v>
      </c>
    </row>
    <row r="18" spans="2:11" ht="20.100000000000001" customHeight="1" x14ac:dyDescent="0.25">
      <c r="B18" s="78"/>
      <c r="C18" s="184"/>
      <c r="D18" s="79"/>
      <c r="E18" s="18" t="s">
        <v>20</v>
      </c>
      <c r="F18" s="71">
        <f>SUM(G18:K18)</f>
        <v>127</v>
      </c>
      <c r="G18" s="71">
        <v>122</v>
      </c>
      <c r="H18" s="71">
        <v>1</v>
      </c>
      <c r="I18" s="71">
        <v>4</v>
      </c>
      <c r="J18" s="71">
        <v>0</v>
      </c>
      <c r="K18" s="71">
        <v>0</v>
      </c>
    </row>
    <row r="19" spans="2:11" ht="20.100000000000001" customHeight="1" x14ac:dyDescent="0.25">
      <c r="B19" s="76">
        <v>4</v>
      </c>
      <c r="C19" s="56" t="s">
        <v>28</v>
      </c>
      <c r="D19" s="189" t="s">
        <v>260</v>
      </c>
      <c r="E19" s="188"/>
      <c r="F19" s="71">
        <f>SUM(G19:K19)</f>
        <v>22</v>
      </c>
      <c r="G19" s="71">
        <v>19</v>
      </c>
      <c r="H19" s="71">
        <v>2</v>
      </c>
      <c r="I19" s="71">
        <v>1</v>
      </c>
      <c r="J19" s="71">
        <v>0</v>
      </c>
      <c r="K19" s="71">
        <v>0</v>
      </c>
    </row>
    <row r="20" spans="2:11" ht="20.100000000000001" customHeight="1" x14ac:dyDescent="0.25">
      <c r="B20" s="194"/>
      <c r="C20" s="186"/>
      <c r="D20" s="77" t="s">
        <v>259</v>
      </c>
      <c r="E20" s="18" t="s">
        <v>19</v>
      </c>
      <c r="F20" s="71">
        <f>SUM(G20:K20)</f>
        <v>92</v>
      </c>
      <c r="G20" s="71">
        <v>91</v>
      </c>
      <c r="H20" s="71">
        <v>1</v>
      </c>
      <c r="I20" s="71">
        <v>0</v>
      </c>
      <c r="J20" s="71">
        <v>0</v>
      </c>
      <c r="K20" s="71">
        <v>0</v>
      </c>
    </row>
    <row r="21" spans="2:11" ht="20.100000000000001" customHeight="1" x14ac:dyDescent="0.25">
      <c r="B21" s="78"/>
      <c r="C21" s="184"/>
      <c r="D21" s="79"/>
      <c r="E21" s="18" t="s">
        <v>20</v>
      </c>
      <c r="F21" s="71">
        <f>SUM(G21:K21)</f>
        <v>69</v>
      </c>
      <c r="G21" s="71">
        <v>69</v>
      </c>
      <c r="H21" s="71">
        <v>0</v>
      </c>
      <c r="I21" s="71">
        <v>0</v>
      </c>
      <c r="J21" s="71">
        <v>0</v>
      </c>
      <c r="K21" s="71">
        <v>0</v>
      </c>
    </row>
    <row r="22" spans="2:11" ht="20.100000000000001" customHeight="1" x14ac:dyDescent="0.25">
      <c r="B22" s="193">
        <v>5</v>
      </c>
      <c r="C22" s="56" t="s">
        <v>29</v>
      </c>
      <c r="D22" s="189" t="s">
        <v>260</v>
      </c>
      <c r="E22" s="188"/>
      <c r="F22" s="71">
        <f>SUM(G22:K22)</f>
        <v>8</v>
      </c>
      <c r="G22" s="71">
        <v>8</v>
      </c>
      <c r="H22" s="71">
        <v>0</v>
      </c>
      <c r="I22" s="71">
        <v>0</v>
      </c>
      <c r="J22" s="71">
        <v>0</v>
      </c>
      <c r="K22" s="71">
        <v>0</v>
      </c>
    </row>
    <row r="23" spans="2:11" ht="20.100000000000001" customHeight="1" x14ac:dyDescent="0.25">
      <c r="B23" s="192"/>
      <c r="C23" s="186"/>
      <c r="D23" s="77" t="s">
        <v>259</v>
      </c>
      <c r="E23" s="18" t="s">
        <v>19</v>
      </c>
      <c r="F23" s="71">
        <f>SUM(G23:K23)</f>
        <v>123</v>
      </c>
      <c r="G23" s="71">
        <v>116</v>
      </c>
      <c r="H23" s="71">
        <v>0</v>
      </c>
      <c r="I23" s="71">
        <v>7</v>
      </c>
      <c r="J23" s="71">
        <v>0</v>
      </c>
      <c r="K23" s="71">
        <v>0</v>
      </c>
    </row>
    <row r="24" spans="2:11" ht="20.100000000000001" customHeight="1" x14ac:dyDescent="0.25">
      <c r="B24" s="191"/>
      <c r="C24" s="184"/>
      <c r="D24" s="79"/>
      <c r="E24" s="18" t="s">
        <v>20</v>
      </c>
      <c r="F24" s="71">
        <f>SUM(G24:K24)</f>
        <v>33</v>
      </c>
      <c r="G24" s="71">
        <v>32</v>
      </c>
      <c r="H24" s="71">
        <v>0</v>
      </c>
      <c r="I24" s="71">
        <v>1</v>
      </c>
      <c r="J24" s="71">
        <v>0</v>
      </c>
      <c r="K24" s="71">
        <v>0</v>
      </c>
    </row>
    <row r="25" spans="2:11" ht="20.100000000000001" customHeight="1" x14ac:dyDescent="0.25">
      <c r="B25" s="190">
        <v>6</v>
      </c>
      <c r="C25" s="56" t="s">
        <v>30</v>
      </c>
      <c r="D25" s="189" t="s">
        <v>260</v>
      </c>
      <c r="E25" s="188"/>
      <c r="F25" s="71">
        <f>SUM(G25:K25)</f>
        <v>5</v>
      </c>
      <c r="G25" s="71">
        <v>5</v>
      </c>
      <c r="H25" s="71">
        <v>0</v>
      </c>
      <c r="I25" s="71">
        <v>0</v>
      </c>
      <c r="J25" s="71">
        <v>0</v>
      </c>
      <c r="K25" s="71">
        <v>0</v>
      </c>
    </row>
    <row r="26" spans="2:11" ht="20.100000000000001" customHeight="1" x14ac:dyDescent="0.25">
      <c r="B26" s="187"/>
      <c r="C26" s="186"/>
      <c r="D26" s="77" t="s">
        <v>259</v>
      </c>
      <c r="E26" s="18" t="s">
        <v>19</v>
      </c>
      <c r="F26" s="71">
        <f>SUM(G26:K26)</f>
        <v>66</v>
      </c>
      <c r="G26" s="71">
        <v>54</v>
      </c>
      <c r="H26" s="71">
        <v>6</v>
      </c>
      <c r="I26" s="71">
        <v>6</v>
      </c>
      <c r="J26" s="71">
        <v>0</v>
      </c>
      <c r="K26" s="71">
        <v>0</v>
      </c>
    </row>
    <row r="27" spans="2:11" ht="20.100000000000001" customHeight="1" x14ac:dyDescent="0.25">
      <c r="B27" s="185"/>
      <c r="C27" s="184"/>
      <c r="D27" s="79"/>
      <c r="E27" s="18" t="s">
        <v>20</v>
      </c>
      <c r="F27" s="71">
        <f>SUM(G27:K27)</f>
        <v>14</v>
      </c>
      <c r="G27" s="71">
        <v>11</v>
      </c>
      <c r="H27" s="71">
        <v>3</v>
      </c>
      <c r="I27" s="71">
        <v>0</v>
      </c>
      <c r="J27" s="71">
        <v>0</v>
      </c>
      <c r="K27" s="71">
        <v>0</v>
      </c>
    </row>
    <row r="28" spans="2:11" ht="20.100000000000001" customHeight="1" x14ac:dyDescent="0.25">
      <c r="B28" s="76">
        <v>7</v>
      </c>
      <c r="C28" s="56" t="s">
        <v>173</v>
      </c>
      <c r="D28" s="189" t="s">
        <v>260</v>
      </c>
      <c r="E28" s="188"/>
      <c r="F28" s="71">
        <f>SUM(G28:K28)</f>
        <v>22</v>
      </c>
      <c r="G28" s="71">
        <v>22</v>
      </c>
      <c r="H28" s="71">
        <v>0</v>
      </c>
      <c r="I28" s="71">
        <v>0</v>
      </c>
      <c r="J28" s="71">
        <v>0</v>
      </c>
      <c r="K28" s="71">
        <v>0</v>
      </c>
    </row>
    <row r="29" spans="2:11" ht="20.100000000000001" customHeight="1" x14ac:dyDescent="0.25">
      <c r="B29" s="194"/>
      <c r="C29" s="186"/>
      <c r="D29" s="77" t="s">
        <v>259</v>
      </c>
      <c r="E29" s="18" t="s">
        <v>19</v>
      </c>
      <c r="F29" s="71">
        <f>SUM(G29:K29)</f>
        <v>186</v>
      </c>
      <c r="G29" s="71">
        <v>170</v>
      </c>
      <c r="H29" s="71">
        <v>7</v>
      </c>
      <c r="I29" s="71">
        <v>9</v>
      </c>
      <c r="J29" s="71">
        <v>0</v>
      </c>
      <c r="K29" s="71">
        <v>0</v>
      </c>
    </row>
    <row r="30" spans="2:11" ht="20.100000000000001" customHeight="1" x14ac:dyDescent="0.25">
      <c r="B30" s="78"/>
      <c r="C30" s="184"/>
      <c r="D30" s="79"/>
      <c r="E30" s="18" t="s">
        <v>20</v>
      </c>
      <c r="F30" s="71">
        <f>SUM(G30:K30)</f>
        <v>86</v>
      </c>
      <c r="G30" s="71">
        <v>81</v>
      </c>
      <c r="H30" s="71">
        <v>5</v>
      </c>
      <c r="I30" s="71">
        <v>0</v>
      </c>
      <c r="J30" s="71">
        <v>0</v>
      </c>
      <c r="K30" s="71">
        <v>0</v>
      </c>
    </row>
    <row r="31" spans="2:11" ht="20.100000000000001" customHeight="1" x14ac:dyDescent="0.25">
      <c r="B31" s="76">
        <v>8</v>
      </c>
      <c r="C31" s="56" t="s">
        <v>32</v>
      </c>
      <c r="D31" s="189" t="s">
        <v>260</v>
      </c>
      <c r="E31" s="188"/>
      <c r="F31" s="71">
        <f>SUM(G31:K31)</f>
        <v>4</v>
      </c>
      <c r="G31" s="71">
        <v>4</v>
      </c>
      <c r="H31" s="71">
        <v>0</v>
      </c>
      <c r="I31" s="71">
        <v>0</v>
      </c>
      <c r="J31" s="71">
        <v>0</v>
      </c>
      <c r="K31" s="71">
        <v>0</v>
      </c>
    </row>
    <row r="32" spans="2:11" ht="20.100000000000001" customHeight="1" x14ac:dyDescent="0.25">
      <c r="B32" s="194"/>
      <c r="C32" s="186"/>
      <c r="D32" s="77" t="s">
        <v>259</v>
      </c>
      <c r="E32" s="18" t="s">
        <v>19</v>
      </c>
      <c r="F32" s="71">
        <f>SUM(G32:K32)</f>
        <v>76</v>
      </c>
      <c r="G32" s="71">
        <v>69</v>
      </c>
      <c r="H32" s="71">
        <v>7</v>
      </c>
      <c r="I32" s="71">
        <v>0</v>
      </c>
      <c r="J32" s="71">
        <v>0</v>
      </c>
      <c r="K32" s="71">
        <v>0</v>
      </c>
    </row>
    <row r="33" spans="2:11" ht="20.100000000000001" customHeight="1" x14ac:dyDescent="0.25">
      <c r="B33" s="78"/>
      <c r="C33" s="184"/>
      <c r="D33" s="79"/>
      <c r="E33" s="18" t="s">
        <v>20</v>
      </c>
      <c r="F33" s="71">
        <f>SUM(G33:K33)</f>
        <v>58</v>
      </c>
      <c r="G33" s="71">
        <v>51</v>
      </c>
      <c r="H33" s="71">
        <v>7</v>
      </c>
      <c r="I33" s="71">
        <v>0</v>
      </c>
      <c r="J33" s="71">
        <v>0</v>
      </c>
      <c r="K33" s="71">
        <v>0</v>
      </c>
    </row>
    <row r="34" spans="2:11" ht="20.100000000000001" customHeight="1" x14ac:dyDescent="0.25">
      <c r="B34" s="193">
        <v>9</v>
      </c>
      <c r="C34" s="56" t="s">
        <v>33</v>
      </c>
      <c r="D34" s="189" t="s">
        <v>260</v>
      </c>
      <c r="E34" s="188"/>
      <c r="F34" s="71">
        <f>SUM(G34:K34)</f>
        <v>14</v>
      </c>
      <c r="G34" s="71">
        <v>8</v>
      </c>
      <c r="H34" s="71">
        <v>0</v>
      </c>
      <c r="I34" s="71">
        <v>4</v>
      </c>
      <c r="J34" s="71">
        <v>1</v>
      </c>
      <c r="K34" s="71">
        <v>1</v>
      </c>
    </row>
    <row r="35" spans="2:11" ht="20.100000000000001" customHeight="1" x14ac:dyDescent="0.25">
      <c r="B35" s="192"/>
      <c r="C35" s="186"/>
      <c r="D35" s="77" t="s">
        <v>259</v>
      </c>
      <c r="E35" s="18" t="s">
        <v>19</v>
      </c>
      <c r="F35" s="71">
        <f>SUM(G35:K35)</f>
        <v>57</v>
      </c>
      <c r="G35" s="71">
        <v>49</v>
      </c>
      <c r="H35" s="71">
        <v>1</v>
      </c>
      <c r="I35" s="71">
        <v>5</v>
      </c>
      <c r="J35" s="71">
        <v>1</v>
      </c>
      <c r="K35" s="71">
        <v>1</v>
      </c>
    </row>
    <row r="36" spans="2:11" ht="20.100000000000001" customHeight="1" x14ac:dyDescent="0.25">
      <c r="B36" s="191"/>
      <c r="C36" s="184"/>
      <c r="D36" s="79"/>
      <c r="E36" s="18" t="s">
        <v>20</v>
      </c>
      <c r="F36" s="71">
        <f>SUM(G36:K36)</f>
        <v>33</v>
      </c>
      <c r="G36" s="71">
        <v>32</v>
      </c>
      <c r="H36" s="71">
        <v>1</v>
      </c>
      <c r="I36" s="71">
        <v>0</v>
      </c>
      <c r="J36" s="71">
        <v>0</v>
      </c>
      <c r="K36" s="71">
        <v>0</v>
      </c>
    </row>
    <row r="37" spans="2:11" ht="20.100000000000001" customHeight="1" x14ac:dyDescent="0.25">
      <c r="B37" s="190">
        <v>10</v>
      </c>
      <c r="C37" s="56" t="s">
        <v>34</v>
      </c>
      <c r="D37" s="189" t="s">
        <v>260</v>
      </c>
      <c r="E37" s="188"/>
      <c r="F37" s="71">
        <f>SUM(G37:K37)</f>
        <v>13</v>
      </c>
      <c r="G37" s="71">
        <v>13</v>
      </c>
      <c r="H37" s="71">
        <v>0</v>
      </c>
      <c r="I37" s="71">
        <v>0</v>
      </c>
      <c r="J37" s="71">
        <v>0</v>
      </c>
      <c r="K37" s="71">
        <v>0</v>
      </c>
    </row>
    <row r="38" spans="2:11" ht="20.100000000000001" customHeight="1" x14ac:dyDescent="0.25">
      <c r="B38" s="187"/>
      <c r="C38" s="186"/>
      <c r="D38" s="77" t="s">
        <v>259</v>
      </c>
      <c r="E38" s="18" t="s">
        <v>19</v>
      </c>
      <c r="F38" s="71">
        <f>SUM(G38:K38)</f>
        <v>85</v>
      </c>
      <c r="G38" s="71">
        <v>82</v>
      </c>
      <c r="H38" s="71">
        <v>2</v>
      </c>
      <c r="I38" s="71">
        <v>1</v>
      </c>
      <c r="J38" s="71">
        <v>0</v>
      </c>
      <c r="K38" s="71">
        <v>0</v>
      </c>
    </row>
    <row r="39" spans="2:11" ht="20.100000000000001" customHeight="1" x14ac:dyDescent="0.25">
      <c r="B39" s="185"/>
      <c r="C39" s="184"/>
      <c r="D39" s="79"/>
      <c r="E39" s="18" t="s">
        <v>20</v>
      </c>
      <c r="F39" s="71">
        <f>SUM(G39:K39)</f>
        <v>72</v>
      </c>
      <c r="G39" s="71">
        <v>70</v>
      </c>
      <c r="H39" s="71">
        <v>2</v>
      </c>
      <c r="I39" s="71">
        <v>0</v>
      </c>
      <c r="J39" s="71">
        <v>0</v>
      </c>
      <c r="K39" s="71">
        <v>0</v>
      </c>
    </row>
    <row r="40" spans="2:11" ht="20.100000000000001" customHeight="1" x14ac:dyDescent="0.25">
      <c r="B40" s="76">
        <v>11</v>
      </c>
      <c r="C40" s="56" t="s">
        <v>35</v>
      </c>
      <c r="D40" s="189" t="s">
        <v>260</v>
      </c>
      <c r="E40" s="188"/>
      <c r="F40" s="71">
        <f>SUM(G40:K40)</f>
        <v>27</v>
      </c>
      <c r="G40" s="71">
        <v>26</v>
      </c>
      <c r="H40" s="71">
        <v>1</v>
      </c>
      <c r="I40" s="71">
        <v>0</v>
      </c>
      <c r="J40" s="71">
        <v>0</v>
      </c>
      <c r="K40" s="71">
        <v>0</v>
      </c>
    </row>
    <row r="41" spans="2:11" ht="20.100000000000001" customHeight="1" x14ac:dyDescent="0.25">
      <c r="B41" s="194"/>
      <c r="C41" s="186"/>
      <c r="D41" s="77" t="s">
        <v>259</v>
      </c>
      <c r="E41" s="18" t="s">
        <v>19</v>
      </c>
      <c r="F41" s="71">
        <f>SUM(G41:K41)</f>
        <v>218</v>
      </c>
      <c r="G41" s="71">
        <v>212</v>
      </c>
      <c r="H41" s="71">
        <v>2</v>
      </c>
      <c r="I41" s="71">
        <v>4</v>
      </c>
      <c r="J41" s="71">
        <v>0</v>
      </c>
      <c r="K41" s="71">
        <v>0</v>
      </c>
    </row>
    <row r="42" spans="2:11" ht="20.100000000000001" customHeight="1" x14ac:dyDescent="0.25">
      <c r="B42" s="78"/>
      <c r="C42" s="184"/>
      <c r="D42" s="79"/>
      <c r="E42" s="18" t="s">
        <v>20</v>
      </c>
      <c r="F42" s="71">
        <f>SUM(G42:K42)</f>
        <v>154</v>
      </c>
      <c r="G42" s="71">
        <v>149</v>
      </c>
      <c r="H42" s="71">
        <v>2</v>
      </c>
      <c r="I42" s="71">
        <v>3</v>
      </c>
      <c r="J42" s="71">
        <v>0</v>
      </c>
      <c r="K42" s="71">
        <v>0</v>
      </c>
    </row>
    <row r="43" spans="2:11" ht="20.100000000000001" customHeight="1" x14ac:dyDescent="0.25">
      <c r="B43" s="76">
        <v>12</v>
      </c>
      <c r="C43" s="56" t="s">
        <v>36</v>
      </c>
      <c r="D43" s="189" t="s">
        <v>260</v>
      </c>
      <c r="E43" s="188"/>
      <c r="F43" s="71">
        <f>SUM(G43:K43)</f>
        <v>3</v>
      </c>
      <c r="G43" s="71">
        <v>3</v>
      </c>
      <c r="H43" s="71">
        <v>0</v>
      </c>
      <c r="I43" s="71">
        <v>0</v>
      </c>
      <c r="J43" s="71">
        <v>0</v>
      </c>
      <c r="K43" s="71">
        <v>0</v>
      </c>
    </row>
    <row r="44" spans="2:11" ht="20.100000000000001" customHeight="1" x14ac:dyDescent="0.25">
      <c r="B44" s="194"/>
      <c r="C44" s="186"/>
      <c r="D44" s="77" t="s">
        <v>259</v>
      </c>
      <c r="E44" s="18" t="s">
        <v>19</v>
      </c>
      <c r="F44" s="71">
        <f>SUM(G44:K44)</f>
        <v>50</v>
      </c>
      <c r="G44" s="71">
        <v>48</v>
      </c>
      <c r="H44" s="71">
        <v>2</v>
      </c>
      <c r="I44" s="71">
        <v>0</v>
      </c>
      <c r="J44" s="71">
        <v>0</v>
      </c>
      <c r="K44" s="71">
        <v>0</v>
      </c>
    </row>
    <row r="45" spans="2:11" ht="20.100000000000001" customHeight="1" x14ac:dyDescent="0.25">
      <c r="B45" s="78"/>
      <c r="C45" s="184"/>
      <c r="D45" s="79"/>
      <c r="E45" s="18" t="s">
        <v>20</v>
      </c>
      <c r="F45" s="71">
        <f>SUM(G45:K45)</f>
        <v>18</v>
      </c>
      <c r="G45" s="71">
        <v>17</v>
      </c>
      <c r="H45" s="71">
        <v>1</v>
      </c>
      <c r="I45" s="71">
        <v>0</v>
      </c>
      <c r="J45" s="71">
        <v>0</v>
      </c>
      <c r="K45" s="71">
        <v>0</v>
      </c>
    </row>
    <row r="46" spans="2:11" ht="20.100000000000001" customHeight="1" x14ac:dyDescent="0.25">
      <c r="B46" s="193">
        <v>13</v>
      </c>
      <c r="C46" s="56" t="s">
        <v>37</v>
      </c>
      <c r="D46" s="189" t="s">
        <v>260</v>
      </c>
      <c r="E46" s="188"/>
      <c r="F46" s="71">
        <f>SUM(G46:K46)</f>
        <v>2</v>
      </c>
      <c r="G46" s="71">
        <v>2</v>
      </c>
      <c r="H46" s="71">
        <v>0</v>
      </c>
      <c r="I46" s="71">
        <v>0</v>
      </c>
      <c r="J46" s="71">
        <v>0</v>
      </c>
      <c r="K46" s="71">
        <v>0</v>
      </c>
    </row>
    <row r="47" spans="2:11" ht="20.100000000000001" customHeight="1" x14ac:dyDescent="0.25">
      <c r="B47" s="192"/>
      <c r="C47" s="186"/>
      <c r="D47" s="77" t="s">
        <v>259</v>
      </c>
      <c r="E47" s="18" t="s">
        <v>19</v>
      </c>
      <c r="F47" s="71">
        <f>SUM(G47:K47)</f>
        <v>58</v>
      </c>
      <c r="G47" s="71">
        <v>58</v>
      </c>
      <c r="H47" s="71">
        <v>0</v>
      </c>
      <c r="I47" s="71">
        <v>0</v>
      </c>
      <c r="J47" s="71">
        <v>0</v>
      </c>
      <c r="K47" s="71">
        <v>0</v>
      </c>
    </row>
    <row r="48" spans="2:11" ht="20.100000000000001" customHeight="1" x14ac:dyDescent="0.25">
      <c r="B48" s="191"/>
      <c r="C48" s="184"/>
      <c r="D48" s="79"/>
      <c r="E48" s="18" t="s">
        <v>20</v>
      </c>
      <c r="F48" s="71">
        <f>SUM(G48:K48)</f>
        <v>44</v>
      </c>
      <c r="G48" s="71">
        <v>44</v>
      </c>
      <c r="H48" s="71">
        <v>0</v>
      </c>
      <c r="I48" s="71">
        <v>0</v>
      </c>
      <c r="J48" s="71">
        <v>0</v>
      </c>
      <c r="K48" s="71">
        <v>0</v>
      </c>
    </row>
    <row r="49" spans="2:11" ht="20.100000000000001" customHeight="1" x14ac:dyDescent="0.25">
      <c r="B49" s="190">
        <v>14</v>
      </c>
      <c r="C49" s="56" t="s">
        <v>38</v>
      </c>
      <c r="D49" s="189" t="s">
        <v>260</v>
      </c>
      <c r="E49" s="188"/>
      <c r="F49" s="71">
        <f>SUM(G49:K49)</f>
        <v>17</v>
      </c>
      <c r="G49" s="71">
        <v>17</v>
      </c>
      <c r="H49" s="71">
        <v>0</v>
      </c>
      <c r="I49" s="71">
        <v>0</v>
      </c>
      <c r="J49" s="71">
        <v>0</v>
      </c>
      <c r="K49" s="71">
        <v>0</v>
      </c>
    </row>
    <row r="50" spans="2:11" ht="20.100000000000001" customHeight="1" x14ac:dyDescent="0.25">
      <c r="B50" s="187"/>
      <c r="C50" s="186"/>
      <c r="D50" s="77" t="s">
        <v>259</v>
      </c>
      <c r="E50" s="18" t="s">
        <v>19</v>
      </c>
      <c r="F50" s="71">
        <f>SUM(G50:K50)</f>
        <v>207</v>
      </c>
      <c r="G50" s="71">
        <v>204</v>
      </c>
      <c r="H50" s="71">
        <v>3</v>
      </c>
      <c r="I50" s="71">
        <v>0</v>
      </c>
      <c r="J50" s="71">
        <v>0</v>
      </c>
      <c r="K50" s="71">
        <v>0</v>
      </c>
    </row>
    <row r="51" spans="2:11" ht="20.100000000000001" customHeight="1" x14ac:dyDescent="0.25">
      <c r="B51" s="185"/>
      <c r="C51" s="184"/>
      <c r="D51" s="79"/>
      <c r="E51" s="18" t="s">
        <v>20</v>
      </c>
      <c r="F51" s="71">
        <f>SUM(G51:K51)</f>
        <v>157</v>
      </c>
      <c r="G51" s="71">
        <v>154</v>
      </c>
      <c r="H51" s="71">
        <v>3</v>
      </c>
      <c r="I51" s="71">
        <v>0</v>
      </c>
      <c r="J51" s="71">
        <v>0</v>
      </c>
      <c r="K51" s="71">
        <v>0</v>
      </c>
    </row>
    <row r="52" spans="2:11" x14ac:dyDescent="0.25">
      <c r="G52" s="181"/>
      <c r="H52" s="181"/>
      <c r="I52" s="181"/>
      <c r="J52" s="181"/>
      <c r="K52" s="181"/>
    </row>
    <row r="53" spans="2:11" ht="30.75" customHeight="1" x14ac:dyDescent="0.25">
      <c r="B53" s="183" t="s">
        <v>258</v>
      </c>
      <c r="C53" s="182"/>
      <c r="D53" s="182"/>
      <c r="E53" s="182"/>
      <c r="F53" s="182"/>
      <c r="G53" s="182"/>
      <c r="H53" s="182"/>
      <c r="I53" s="182"/>
      <c r="J53" s="182"/>
      <c r="K53" s="182"/>
    </row>
    <row r="54" spans="2:11" x14ac:dyDescent="0.25">
      <c r="G54" s="181"/>
      <c r="H54" s="181"/>
      <c r="I54" s="181"/>
      <c r="J54" s="181"/>
      <c r="K54" s="181"/>
    </row>
  </sheetData>
  <mergeCells count="66">
    <mergeCell ref="B2:K2"/>
    <mergeCell ref="B4:B6"/>
    <mergeCell ref="C4:E6"/>
    <mergeCell ref="F4:K4"/>
    <mergeCell ref="F5:F6"/>
    <mergeCell ref="G5:K5"/>
    <mergeCell ref="B7:C9"/>
    <mergeCell ref="D7:E7"/>
    <mergeCell ref="D8:D9"/>
    <mergeCell ref="B10:B12"/>
    <mergeCell ref="C10:C12"/>
    <mergeCell ref="D10:E10"/>
    <mergeCell ref="D11:D12"/>
    <mergeCell ref="B13:B15"/>
    <mergeCell ref="C13:C15"/>
    <mergeCell ref="D13:E13"/>
    <mergeCell ref="D14:D15"/>
    <mergeCell ref="B16:B18"/>
    <mergeCell ref="C16:C18"/>
    <mergeCell ref="D16:E16"/>
    <mergeCell ref="D17:D18"/>
    <mergeCell ref="B19:B21"/>
    <mergeCell ref="C19:C21"/>
    <mergeCell ref="D19:E19"/>
    <mergeCell ref="D20:D21"/>
    <mergeCell ref="B22:B24"/>
    <mergeCell ref="C22:C24"/>
    <mergeCell ref="D22:E22"/>
    <mergeCell ref="D23:D24"/>
    <mergeCell ref="B25:B27"/>
    <mergeCell ref="C25:C27"/>
    <mergeCell ref="D25:E25"/>
    <mergeCell ref="D26:D27"/>
    <mergeCell ref="B28:B30"/>
    <mergeCell ref="C28:C30"/>
    <mergeCell ref="D28:E28"/>
    <mergeCell ref="D29:D30"/>
    <mergeCell ref="D41:D42"/>
    <mergeCell ref="B31:B33"/>
    <mergeCell ref="C31:C33"/>
    <mergeCell ref="D31:E31"/>
    <mergeCell ref="D32:D33"/>
    <mergeCell ref="B34:B36"/>
    <mergeCell ref="C34:C36"/>
    <mergeCell ref="D34:E34"/>
    <mergeCell ref="D35:D36"/>
    <mergeCell ref="C46:C48"/>
    <mergeCell ref="D46:E46"/>
    <mergeCell ref="D47:D48"/>
    <mergeCell ref="B37:B39"/>
    <mergeCell ref="C37:C39"/>
    <mergeCell ref="D37:E37"/>
    <mergeCell ref="D38:D39"/>
    <mergeCell ref="B40:B42"/>
    <mergeCell ref="C40:C42"/>
    <mergeCell ref="D40:E40"/>
    <mergeCell ref="B53:K53"/>
    <mergeCell ref="B49:B51"/>
    <mergeCell ref="C49:C51"/>
    <mergeCell ref="D49:E49"/>
    <mergeCell ref="D50:D51"/>
    <mergeCell ref="B43:B45"/>
    <mergeCell ref="C43:C45"/>
    <mergeCell ref="D43:E43"/>
    <mergeCell ref="D44:D45"/>
    <mergeCell ref="B46:B48"/>
  </mergeCells>
  <pageMargins left="0.7" right="0.7" top="0.75" bottom="0.75" header="0.3" footer="0.3"/>
  <pageSetup paperSize="9" scale="63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topLeftCell="A76" zoomScaleNormal="100" zoomScaleSheetLayoutView="100" workbookViewId="0">
      <selection activeCell="A8" sqref="A8:IV52"/>
    </sheetView>
  </sheetViews>
  <sheetFormatPr defaultRowHeight="12.75" x14ac:dyDescent="0.2"/>
  <cols>
    <col min="1" max="1" width="2.5703125" style="41" customWidth="1"/>
    <col min="2" max="2" width="3.85546875" style="41" customWidth="1"/>
    <col min="3" max="3" width="15.7109375" style="41" customWidth="1"/>
    <col min="4" max="4" width="11" style="41" customWidth="1"/>
    <col min="5" max="5" width="7.42578125" style="41" customWidth="1"/>
    <col min="6" max="11" width="12.7109375" style="41" customWidth="1"/>
    <col min="12" max="16384" width="9.140625" style="41"/>
  </cols>
  <sheetData>
    <row r="2" spans="2:19" ht="1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205" t="s">
        <v>274</v>
      </c>
    </row>
    <row r="3" spans="2:19" ht="15" customHeight="1" x14ac:dyDescent="0.2">
      <c r="B3" s="65" t="s">
        <v>273</v>
      </c>
      <c r="C3" s="65"/>
      <c r="D3" s="65"/>
      <c r="E3" s="65"/>
      <c r="F3" s="65"/>
      <c r="G3" s="65"/>
      <c r="H3" s="65"/>
      <c r="I3" s="65"/>
      <c r="J3" s="65"/>
      <c r="K3" s="65"/>
    </row>
    <row r="4" spans="2:19" ht="11.25" customHeight="1" x14ac:dyDescent="0.2"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2:19" ht="15" customHeight="1" x14ac:dyDescent="0.2">
      <c r="B5" s="30" t="s">
        <v>94</v>
      </c>
      <c r="C5" s="72" t="s">
        <v>0</v>
      </c>
      <c r="D5" s="204"/>
      <c r="E5" s="152"/>
      <c r="F5" s="66" t="s">
        <v>272</v>
      </c>
      <c r="G5" s="208"/>
      <c r="H5" s="208"/>
      <c r="I5" s="208"/>
      <c r="J5" s="208"/>
      <c r="K5" s="207"/>
    </row>
    <row r="6" spans="2:19" ht="15" customHeight="1" x14ac:dyDescent="0.2">
      <c r="B6" s="32"/>
      <c r="C6" s="153"/>
      <c r="D6" s="201"/>
      <c r="E6" s="42"/>
      <c r="F6" s="31" t="s">
        <v>97</v>
      </c>
      <c r="G6" s="206" t="s">
        <v>190</v>
      </c>
      <c r="H6" s="206"/>
      <c r="I6" s="206"/>
      <c r="J6" s="206"/>
      <c r="K6" s="206"/>
    </row>
    <row r="7" spans="2:19" ht="48" customHeight="1" x14ac:dyDescent="0.2">
      <c r="B7" s="32"/>
      <c r="C7" s="154"/>
      <c r="D7" s="197"/>
      <c r="E7" s="155"/>
      <c r="F7" s="31"/>
      <c r="G7" s="21" t="s">
        <v>116</v>
      </c>
      <c r="H7" s="23" t="s">
        <v>117</v>
      </c>
      <c r="I7" s="21" t="s">
        <v>271</v>
      </c>
      <c r="J7" s="21" t="s">
        <v>192</v>
      </c>
      <c r="K7" s="21" t="s">
        <v>270</v>
      </c>
    </row>
    <row r="8" spans="2:19" ht="20.100000000000001" customHeight="1" x14ac:dyDescent="0.2">
      <c r="B8" s="72" t="s">
        <v>21</v>
      </c>
      <c r="C8" s="152"/>
      <c r="D8" s="189" t="s">
        <v>260</v>
      </c>
      <c r="E8" s="188"/>
      <c r="F8" s="14">
        <f>F11+F14+F17+F20+F23+F26+F29+F32+F35+F38+F41+F44+F47+F50</f>
        <v>173</v>
      </c>
      <c r="G8" s="14">
        <f>G11+G14+G17+G20+G23+G26+G29+G32+G35+G38+G41+G44+G47+G50</f>
        <v>104</v>
      </c>
      <c r="H8" s="14">
        <f>H11+H14+H17+H20+H23+H26+H29+H32+H35+H38+H41+H44+H47+H50</f>
        <v>33</v>
      </c>
      <c r="I8" s="14">
        <f>I11+I14+I17+I20+I23+I26+I29+I32+I35+I38+I41+I44+I47+I50</f>
        <v>15</v>
      </c>
      <c r="J8" s="14">
        <f>J11+J14+J17+J20+J23+J26+J29+J32+J35+J38+J41+J44+J47+J50</f>
        <v>21</v>
      </c>
      <c r="K8" s="14">
        <f>K11+K14+K17+K20+K23+K26+K29+K32+K35+K38+K41+K44+K47+K50</f>
        <v>0</v>
      </c>
      <c r="N8" s="55"/>
      <c r="O8" s="55"/>
      <c r="P8" s="55"/>
      <c r="Q8" s="55"/>
      <c r="R8" s="55"/>
    </row>
    <row r="9" spans="2:19" ht="20.100000000000001" customHeight="1" x14ac:dyDescent="0.2">
      <c r="B9" s="153"/>
      <c r="C9" s="42"/>
      <c r="D9" s="77" t="s">
        <v>259</v>
      </c>
      <c r="E9" s="18" t="s">
        <v>19</v>
      </c>
      <c r="F9" s="14">
        <f>F12+F15+F18+F21+F24+F27+F30+F33+F36+F39+F42+F45+F48+F51</f>
        <v>1809</v>
      </c>
      <c r="G9" s="14">
        <f>G12+G15+G18+G21+G24+G27+G30+G33+G36+G39+G42+G45+G48+G51</f>
        <v>872</v>
      </c>
      <c r="H9" s="14">
        <f>H12+H15+H18+H21+H24+H27+H30+H33+H36+H39+H42+H45+H48+H51</f>
        <v>388</v>
      </c>
      <c r="I9" s="14">
        <f>I12+I15+I18+I21+I24+I27+I30+I33+I36+I39+I42+I45+I48+I51</f>
        <v>204</v>
      </c>
      <c r="J9" s="14">
        <f>J12+J15+J18+J21+J24+J27+J30+J33+J36+J39+J42+J45+J48+J51</f>
        <v>310</v>
      </c>
      <c r="K9" s="14">
        <f>K12+K15+K18+K21+K24+K27+K30+K33+K36+K39+K42+K45+K48+K51</f>
        <v>35</v>
      </c>
      <c r="M9" s="55"/>
      <c r="N9" s="55"/>
      <c r="O9" s="55"/>
      <c r="P9" s="55"/>
      <c r="Q9" s="55"/>
      <c r="R9" s="55"/>
      <c r="S9" s="55"/>
    </row>
    <row r="10" spans="2:19" ht="20.100000000000001" customHeight="1" x14ac:dyDescent="0.2">
      <c r="B10" s="154"/>
      <c r="C10" s="155"/>
      <c r="D10" s="79"/>
      <c r="E10" s="18" t="s">
        <v>20</v>
      </c>
      <c r="F10" s="14">
        <f>F13+F16+F19+F22+F25+F28+F31+F34+F37+F40+F43+F46+F49+F52</f>
        <v>1055</v>
      </c>
      <c r="G10" s="14">
        <f>G13+G16+G19+G22+G25+G28+G31+G34+G37+G40+G43+G46+G49+G52</f>
        <v>664</v>
      </c>
      <c r="H10" s="14">
        <f>H13+H16+H19+H22+H25+H28+H31+H34+H37+H40+H43+H46+H49+H52</f>
        <v>211</v>
      </c>
      <c r="I10" s="14">
        <f>I13+I16+I19+I22+I25+I28+I31+I34+I37+I40+I43+I46+I49+I52</f>
        <v>93</v>
      </c>
      <c r="J10" s="14">
        <f>J13+J16+J19+J22+J25+J28+J31+J34+J37+J40+J43+J46+J49+J52</f>
        <v>81</v>
      </c>
      <c r="K10" s="14">
        <f>K13+K16+K19+K22+K25+K28+K31+K34+K37+K40+K43+K46+K49+K52</f>
        <v>6</v>
      </c>
      <c r="N10" s="55"/>
      <c r="O10" s="55"/>
      <c r="P10" s="55"/>
      <c r="Q10" s="55"/>
      <c r="R10" s="55"/>
    </row>
    <row r="11" spans="2:19" ht="20.100000000000001" customHeight="1" x14ac:dyDescent="0.2">
      <c r="B11" s="193">
        <v>1</v>
      </c>
      <c r="C11" s="56" t="s">
        <v>25</v>
      </c>
      <c r="D11" s="189" t="s">
        <v>260</v>
      </c>
      <c r="E11" s="188"/>
      <c r="F11" s="14">
        <f>G11+H11+I11+J11+K11</f>
        <v>30</v>
      </c>
      <c r="G11" s="14">
        <v>22</v>
      </c>
      <c r="H11" s="14">
        <v>4</v>
      </c>
      <c r="I11" s="14">
        <v>3</v>
      </c>
      <c r="J11" s="14">
        <v>1</v>
      </c>
      <c r="K11" s="14">
        <v>0</v>
      </c>
    </row>
    <row r="12" spans="2:19" ht="20.100000000000001" customHeight="1" x14ac:dyDescent="0.2">
      <c r="B12" s="192"/>
      <c r="C12" s="186"/>
      <c r="D12" s="77" t="s">
        <v>259</v>
      </c>
      <c r="E12" s="18" t="s">
        <v>19</v>
      </c>
      <c r="F12" s="14">
        <f>G12+H12+I12+J12+K12</f>
        <v>275</v>
      </c>
      <c r="G12" s="14">
        <v>135</v>
      </c>
      <c r="H12" s="14">
        <v>36</v>
      </c>
      <c r="I12" s="14">
        <v>33</v>
      </c>
      <c r="J12" s="14">
        <v>63</v>
      </c>
      <c r="K12" s="14">
        <v>8</v>
      </c>
    </row>
    <row r="13" spans="2:19" ht="20.100000000000001" customHeight="1" x14ac:dyDescent="0.2">
      <c r="B13" s="191"/>
      <c r="C13" s="184"/>
      <c r="D13" s="79"/>
      <c r="E13" s="18" t="s">
        <v>20</v>
      </c>
      <c r="F13" s="14">
        <f>G13+H13+I13+J13+K13</f>
        <v>114</v>
      </c>
      <c r="G13" s="14">
        <v>84</v>
      </c>
      <c r="H13" s="14">
        <v>17</v>
      </c>
      <c r="I13" s="14">
        <v>10</v>
      </c>
      <c r="J13" s="14">
        <v>3</v>
      </c>
      <c r="K13" s="14">
        <v>0</v>
      </c>
    </row>
    <row r="14" spans="2:19" ht="20.100000000000001" customHeight="1" x14ac:dyDescent="0.2">
      <c r="B14" s="190">
        <v>2</v>
      </c>
      <c r="C14" s="56" t="s">
        <v>26</v>
      </c>
      <c r="D14" s="189" t="s">
        <v>260</v>
      </c>
      <c r="E14" s="188"/>
      <c r="F14" s="14">
        <f>G14+H14+I14+J14+K14</f>
        <v>5</v>
      </c>
      <c r="G14" s="71">
        <v>3</v>
      </c>
      <c r="H14" s="71">
        <v>1</v>
      </c>
      <c r="I14" s="71">
        <v>1</v>
      </c>
      <c r="J14" s="71">
        <v>0</v>
      </c>
      <c r="K14" s="71">
        <v>0</v>
      </c>
    </row>
    <row r="15" spans="2:19" ht="20.100000000000001" customHeight="1" x14ac:dyDescent="0.2">
      <c r="B15" s="187"/>
      <c r="C15" s="186"/>
      <c r="D15" s="77" t="s">
        <v>259</v>
      </c>
      <c r="E15" s="18" t="s">
        <v>19</v>
      </c>
      <c r="F15" s="14">
        <f>G15+H15+I15+J15+K15</f>
        <v>148</v>
      </c>
      <c r="G15" s="71">
        <v>70</v>
      </c>
      <c r="H15" s="71">
        <v>32</v>
      </c>
      <c r="I15" s="71">
        <v>28</v>
      </c>
      <c r="J15" s="71">
        <v>15</v>
      </c>
      <c r="K15" s="71">
        <v>3</v>
      </c>
    </row>
    <row r="16" spans="2:19" ht="20.100000000000001" customHeight="1" x14ac:dyDescent="0.2">
      <c r="B16" s="185"/>
      <c r="C16" s="184"/>
      <c r="D16" s="79"/>
      <c r="E16" s="18" t="s">
        <v>20</v>
      </c>
      <c r="F16" s="14">
        <f>G16+H16+I16+J16+K16</f>
        <v>90</v>
      </c>
      <c r="G16" s="71">
        <v>50</v>
      </c>
      <c r="H16" s="71">
        <v>19</v>
      </c>
      <c r="I16" s="71">
        <v>15</v>
      </c>
      <c r="J16" s="71">
        <v>4</v>
      </c>
      <c r="K16" s="71">
        <v>2</v>
      </c>
    </row>
    <row r="17" spans="2:11" ht="20.100000000000001" customHeight="1" x14ac:dyDescent="0.2">
      <c r="B17" s="76">
        <v>3</v>
      </c>
      <c r="C17" s="56" t="s">
        <v>27</v>
      </c>
      <c r="D17" s="189" t="s">
        <v>260</v>
      </c>
      <c r="E17" s="188"/>
      <c r="F17" s="14">
        <f>G17+H17+I17+J17+K17</f>
        <v>7</v>
      </c>
      <c r="G17" s="71">
        <v>2</v>
      </c>
      <c r="H17" s="71">
        <v>4</v>
      </c>
      <c r="I17" s="71">
        <v>1</v>
      </c>
      <c r="J17" s="71">
        <v>0</v>
      </c>
      <c r="K17" s="71">
        <v>0</v>
      </c>
    </row>
    <row r="18" spans="2:11" ht="20.100000000000001" customHeight="1" x14ac:dyDescent="0.2">
      <c r="B18" s="194"/>
      <c r="C18" s="186"/>
      <c r="D18" s="77" t="s">
        <v>259</v>
      </c>
      <c r="E18" s="18" t="s">
        <v>19</v>
      </c>
      <c r="F18" s="14">
        <f>G18+H18+I18+J18+K18</f>
        <v>192</v>
      </c>
      <c r="G18" s="71">
        <v>91</v>
      </c>
      <c r="H18" s="71">
        <v>27</v>
      </c>
      <c r="I18" s="71">
        <v>27</v>
      </c>
      <c r="J18" s="71">
        <v>41</v>
      </c>
      <c r="K18" s="71">
        <v>6</v>
      </c>
    </row>
    <row r="19" spans="2:11" ht="20.100000000000001" customHeight="1" x14ac:dyDescent="0.2">
      <c r="B19" s="78"/>
      <c r="C19" s="184"/>
      <c r="D19" s="79"/>
      <c r="E19" s="18" t="s">
        <v>20</v>
      </c>
      <c r="F19" s="14">
        <f>G19+H19+I19+J19+K19</f>
        <v>123</v>
      </c>
      <c r="G19" s="71">
        <v>73</v>
      </c>
      <c r="H19" s="71">
        <v>23</v>
      </c>
      <c r="I19" s="71">
        <v>19</v>
      </c>
      <c r="J19" s="71">
        <v>7</v>
      </c>
      <c r="K19" s="71">
        <v>1</v>
      </c>
    </row>
    <row r="20" spans="2:11" ht="20.100000000000001" customHeight="1" x14ac:dyDescent="0.2">
      <c r="B20" s="76">
        <v>4</v>
      </c>
      <c r="C20" s="56" t="s">
        <v>28</v>
      </c>
      <c r="D20" s="189" t="s">
        <v>260</v>
      </c>
      <c r="E20" s="188"/>
      <c r="F20" s="14">
        <f>G20+H20+I20+J20+K20</f>
        <v>22</v>
      </c>
      <c r="G20" s="71">
        <v>11</v>
      </c>
      <c r="H20" s="71">
        <v>2</v>
      </c>
      <c r="I20" s="71">
        <v>4</v>
      </c>
      <c r="J20" s="71">
        <v>5</v>
      </c>
      <c r="K20" s="71">
        <v>0</v>
      </c>
    </row>
    <row r="21" spans="2:11" ht="20.100000000000001" customHeight="1" x14ac:dyDescent="0.2">
      <c r="B21" s="194"/>
      <c r="C21" s="186"/>
      <c r="D21" s="77" t="s">
        <v>259</v>
      </c>
      <c r="E21" s="18" t="s">
        <v>19</v>
      </c>
      <c r="F21" s="14">
        <f>G21+H21+I21+J21+K21</f>
        <v>92</v>
      </c>
      <c r="G21" s="71">
        <v>35</v>
      </c>
      <c r="H21" s="71">
        <v>23</v>
      </c>
      <c r="I21" s="71">
        <v>7</v>
      </c>
      <c r="J21" s="71">
        <v>26</v>
      </c>
      <c r="K21" s="71">
        <v>1</v>
      </c>
    </row>
    <row r="22" spans="2:11" ht="20.100000000000001" customHeight="1" x14ac:dyDescent="0.2">
      <c r="B22" s="78"/>
      <c r="C22" s="184"/>
      <c r="D22" s="79"/>
      <c r="E22" s="18" t="s">
        <v>20</v>
      </c>
      <c r="F22" s="14">
        <f>G22+H22+I22+J22+K22</f>
        <v>69</v>
      </c>
      <c r="G22" s="71">
        <v>27</v>
      </c>
      <c r="H22" s="71">
        <v>18</v>
      </c>
      <c r="I22" s="71">
        <v>4</v>
      </c>
      <c r="J22" s="71">
        <v>19</v>
      </c>
      <c r="K22" s="71">
        <v>1</v>
      </c>
    </row>
    <row r="23" spans="2:11" ht="20.100000000000001" customHeight="1" x14ac:dyDescent="0.2">
      <c r="B23" s="193">
        <v>5</v>
      </c>
      <c r="C23" s="56" t="s">
        <v>29</v>
      </c>
      <c r="D23" s="189" t="s">
        <v>260</v>
      </c>
      <c r="E23" s="188"/>
      <c r="F23" s="14">
        <f>G23+H23+I23+J23+K23</f>
        <v>8</v>
      </c>
      <c r="G23" s="71">
        <v>2</v>
      </c>
      <c r="H23" s="71">
        <v>5</v>
      </c>
      <c r="I23" s="71">
        <v>0</v>
      </c>
      <c r="J23" s="71">
        <v>1</v>
      </c>
      <c r="K23" s="71">
        <v>0</v>
      </c>
    </row>
    <row r="24" spans="2:11" ht="20.100000000000001" customHeight="1" x14ac:dyDescent="0.2">
      <c r="B24" s="192"/>
      <c r="C24" s="186"/>
      <c r="D24" s="77" t="s">
        <v>259</v>
      </c>
      <c r="E24" s="18" t="s">
        <v>19</v>
      </c>
      <c r="F24" s="14">
        <f>G24+H24+I24+J24+K24</f>
        <v>116</v>
      </c>
      <c r="G24" s="71">
        <v>46</v>
      </c>
      <c r="H24" s="71">
        <v>42</v>
      </c>
      <c r="I24" s="71">
        <v>8</v>
      </c>
      <c r="J24" s="71">
        <v>20</v>
      </c>
      <c r="K24" s="71">
        <v>0</v>
      </c>
    </row>
    <row r="25" spans="2:11" ht="20.100000000000001" customHeight="1" x14ac:dyDescent="0.2">
      <c r="B25" s="191"/>
      <c r="C25" s="184"/>
      <c r="D25" s="79"/>
      <c r="E25" s="18" t="s">
        <v>20</v>
      </c>
      <c r="F25" s="14">
        <f>G25+H25+I25+J25+K25</f>
        <v>32</v>
      </c>
      <c r="G25" s="71">
        <v>22</v>
      </c>
      <c r="H25" s="71">
        <v>8</v>
      </c>
      <c r="I25" s="71">
        <v>1</v>
      </c>
      <c r="J25" s="71">
        <v>1</v>
      </c>
      <c r="K25" s="71">
        <v>0</v>
      </c>
    </row>
    <row r="26" spans="2:11" ht="20.100000000000001" customHeight="1" x14ac:dyDescent="0.2">
      <c r="B26" s="190">
        <v>6</v>
      </c>
      <c r="C26" s="56" t="s">
        <v>30</v>
      </c>
      <c r="D26" s="189" t="s">
        <v>260</v>
      </c>
      <c r="E26" s="188"/>
      <c r="F26" s="14">
        <f>G26+H26+I26+J26+K26</f>
        <v>5</v>
      </c>
      <c r="G26" s="71">
        <v>3</v>
      </c>
      <c r="H26" s="71">
        <v>0</v>
      </c>
      <c r="I26" s="71">
        <v>2</v>
      </c>
      <c r="J26" s="71">
        <v>0</v>
      </c>
      <c r="K26" s="71">
        <v>0</v>
      </c>
    </row>
    <row r="27" spans="2:11" ht="20.100000000000001" customHeight="1" x14ac:dyDescent="0.2">
      <c r="B27" s="187"/>
      <c r="C27" s="186"/>
      <c r="D27" s="77" t="s">
        <v>259</v>
      </c>
      <c r="E27" s="18" t="s">
        <v>19</v>
      </c>
      <c r="F27" s="14">
        <f>G27+H27+I27+J27+K27</f>
        <v>66</v>
      </c>
      <c r="G27" s="71">
        <v>24</v>
      </c>
      <c r="H27" s="71">
        <v>4</v>
      </c>
      <c r="I27" s="71">
        <v>21</v>
      </c>
      <c r="J27" s="71">
        <v>16</v>
      </c>
      <c r="K27" s="71">
        <v>1</v>
      </c>
    </row>
    <row r="28" spans="2:11" ht="20.100000000000001" customHeight="1" x14ac:dyDescent="0.2">
      <c r="B28" s="185"/>
      <c r="C28" s="184"/>
      <c r="D28" s="79"/>
      <c r="E28" s="18" t="s">
        <v>20</v>
      </c>
      <c r="F28" s="14">
        <f>G28+H28+I28+J28+K28</f>
        <v>14</v>
      </c>
      <c r="G28" s="71">
        <v>10</v>
      </c>
      <c r="H28" s="71">
        <v>0</v>
      </c>
      <c r="I28" s="71">
        <v>4</v>
      </c>
      <c r="J28" s="71">
        <v>0</v>
      </c>
      <c r="K28" s="71">
        <v>0</v>
      </c>
    </row>
    <row r="29" spans="2:11" ht="20.100000000000001" customHeight="1" x14ac:dyDescent="0.2">
      <c r="B29" s="76">
        <v>7</v>
      </c>
      <c r="C29" s="56" t="s">
        <v>173</v>
      </c>
      <c r="D29" s="189" t="s">
        <v>260</v>
      </c>
      <c r="E29" s="188"/>
      <c r="F29" s="14">
        <f>G29+H29+I29+J29+K29</f>
        <v>22</v>
      </c>
      <c r="G29" s="71">
        <v>16</v>
      </c>
      <c r="H29" s="71">
        <v>2</v>
      </c>
      <c r="I29" s="71">
        <v>0</v>
      </c>
      <c r="J29" s="71">
        <v>4</v>
      </c>
      <c r="K29" s="71">
        <v>0</v>
      </c>
    </row>
    <row r="30" spans="2:11" ht="20.100000000000001" customHeight="1" x14ac:dyDescent="0.2">
      <c r="B30" s="194"/>
      <c r="C30" s="186"/>
      <c r="D30" s="77" t="s">
        <v>259</v>
      </c>
      <c r="E30" s="18" t="s">
        <v>19</v>
      </c>
      <c r="F30" s="14">
        <f>G30+H30+I30+J30+K30</f>
        <v>184</v>
      </c>
      <c r="G30" s="71">
        <v>79</v>
      </c>
      <c r="H30" s="71">
        <v>39</v>
      </c>
      <c r="I30" s="71">
        <v>15</v>
      </c>
      <c r="J30" s="71">
        <v>40</v>
      </c>
      <c r="K30" s="71">
        <v>11</v>
      </c>
    </row>
    <row r="31" spans="2:11" ht="20.100000000000001" customHeight="1" x14ac:dyDescent="0.2">
      <c r="B31" s="78"/>
      <c r="C31" s="184"/>
      <c r="D31" s="79"/>
      <c r="E31" s="18" t="s">
        <v>20</v>
      </c>
      <c r="F31" s="14">
        <f>G31+H31+I31+J31+K31</f>
        <v>84</v>
      </c>
      <c r="G31" s="71">
        <v>62</v>
      </c>
      <c r="H31" s="71">
        <v>12</v>
      </c>
      <c r="I31" s="71">
        <v>3</v>
      </c>
      <c r="J31" s="71">
        <v>6</v>
      </c>
      <c r="K31" s="71">
        <v>1</v>
      </c>
    </row>
    <row r="32" spans="2:11" ht="20.100000000000001" customHeight="1" x14ac:dyDescent="0.2">
      <c r="B32" s="76">
        <v>8</v>
      </c>
      <c r="C32" s="56" t="s">
        <v>32</v>
      </c>
      <c r="D32" s="189" t="s">
        <v>260</v>
      </c>
      <c r="E32" s="188"/>
      <c r="F32" s="14">
        <f>G32+H32+I32+J32+K32</f>
        <v>4</v>
      </c>
      <c r="G32" s="71">
        <v>1</v>
      </c>
      <c r="H32" s="71">
        <v>2</v>
      </c>
      <c r="I32" s="71">
        <v>0</v>
      </c>
      <c r="J32" s="71">
        <v>1</v>
      </c>
      <c r="K32" s="71">
        <v>0</v>
      </c>
    </row>
    <row r="33" spans="2:11" ht="20.100000000000001" customHeight="1" x14ac:dyDescent="0.2">
      <c r="B33" s="194"/>
      <c r="C33" s="186"/>
      <c r="D33" s="77" t="s">
        <v>259</v>
      </c>
      <c r="E33" s="18" t="s">
        <v>19</v>
      </c>
      <c r="F33" s="14">
        <f>G33+H33+I33+J33+K33</f>
        <v>76</v>
      </c>
      <c r="G33" s="71">
        <v>16</v>
      </c>
      <c r="H33" s="71">
        <v>30</v>
      </c>
      <c r="I33" s="71">
        <v>3</v>
      </c>
      <c r="J33" s="71">
        <v>24</v>
      </c>
      <c r="K33" s="71">
        <v>3</v>
      </c>
    </row>
    <row r="34" spans="2:11" ht="20.100000000000001" customHeight="1" x14ac:dyDescent="0.2">
      <c r="B34" s="78"/>
      <c r="C34" s="184"/>
      <c r="D34" s="79"/>
      <c r="E34" s="18" t="s">
        <v>20</v>
      </c>
      <c r="F34" s="14">
        <f>G34+H34+I34+J34+K34</f>
        <v>58</v>
      </c>
      <c r="G34" s="71">
        <v>16</v>
      </c>
      <c r="H34" s="71">
        <v>25</v>
      </c>
      <c r="I34" s="71">
        <v>2</v>
      </c>
      <c r="J34" s="71">
        <v>15</v>
      </c>
      <c r="K34" s="71">
        <v>0</v>
      </c>
    </row>
    <row r="35" spans="2:11" ht="20.100000000000001" customHeight="1" x14ac:dyDescent="0.2">
      <c r="B35" s="193">
        <v>9</v>
      </c>
      <c r="C35" s="56" t="s">
        <v>33</v>
      </c>
      <c r="D35" s="189" t="s">
        <v>260</v>
      </c>
      <c r="E35" s="188"/>
      <c r="F35" s="14">
        <f>G35+H35+I35+J35+K35</f>
        <v>8</v>
      </c>
      <c r="G35" s="71">
        <v>5</v>
      </c>
      <c r="H35" s="71">
        <v>2</v>
      </c>
      <c r="I35" s="71">
        <v>1</v>
      </c>
      <c r="J35" s="71">
        <v>0</v>
      </c>
      <c r="K35" s="71">
        <v>0</v>
      </c>
    </row>
    <row r="36" spans="2:11" ht="20.100000000000001" customHeight="1" x14ac:dyDescent="0.2">
      <c r="B36" s="192"/>
      <c r="C36" s="186"/>
      <c r="D36" s="77" t="s">
        <v>259</v>
      </c>
      <c r="E36" s="18" t="s">
        <v>19</v>
      </c>
      <c r="F36" s="14">
        <f>G36+H36+I36+J36+K36</f>
        <v>50</v>
      </c>
      <c r="G36" s="71">
        <v>32</v>
      </c>
      <c r="H36" s="71">
        <v>11</v>
      </c>
      <c r="I36" s="71">
        <v>6</v>
      </c>
      <c r="J36" s="71">
        <v>1</v>
      </c>
      <c r="K36" s="71">
        <v>0</v>
      </c>
    </row>
    <row r="37" spans="2:11" ht="20.100000000000001" customHeight="1" x14ac:dyDescent="0.2">
      <c r="B37" s="191"/>
      <c r="C37" s="184"/>
      <c r="D37" s="79"/>
      <c r="E37" s="18" t="s">
        <v>20</v>
      </c>
      <c r="F37" s="14">
        <f>G37+H37+I37+J37+K37</f>
        <v>33</v>
      </c>
      <c r="G37" s="71">
        <v>27</v>
      </c>
      <c r="H37" s="71">
        <v>3</v>
      </c>
      <c r="I37" s="71">
        <v>3</v>
      </c>
      <c r="J37" s="71">
        <v>0</v>
      </c>
      <c r="K37" s="71">
        <v>0</v>
      </c>
    </row>
    <row r="38" spans="2:11" ht="20.100000000000001" customHeight="1" x14ac:dyDescent="0.2">
      <c r="B38" s="190">
        <v>10</v>
      </c>
      <c r="C38" s="56" t="s">
        <v>34</v>
      </c>
      <c r="D38" s="189" t="s">
        <v>260</v>
      </c>
      <c r="E38" s="188"/>
      <c r="F38" s="14">
        <f>G38+H38+I38+J38+K38</f>
        <v>13</v>
      </c>
      <c r="G38" s="71">
        <v>5</v>
      </c>
      <c r="H38" s="71">
        <v>3</v>
      </c>
      <c r="I38" s="71">
        <v>2</v>
      </c>
      <c r="J38" s="71">
        <v>3</v>
      </c>
      <c r="K38" s="71">
        <v>0</v>
      </c>
    </row>
    <row r="39" spans="2:11" ht="20.100000000000001" customHeight="1" x14ac:dyDescent="0.2">
      <c r="B39" s="187"/>
      <c r="C39" s="186"/>
      <c r="D39" s="77" t="s">
        <v>259</v>
      </c>
      <c r="E39" s="18" t="s">
        <v>19</v>
      </c>
      <c r="F39" s="14">
        <f>G39+H39+I39+J39+K39</f>
        <v>85</v>
      </c>
      <c r="G39" s="71">
        <v>56</v>
      </c>
      <c r="H39" s="71">
        <v>18</v>
      </c>
      <c r="I39" s="71">
        <v>4</v>
      </c>
      <c r="J39" s="71">
        <v>7</v>
      </c>
      <c r="K39" s="71">
        <v>0</v>
      </c>
    </row>
    <row r="40" spans="2:11" ht="20.100000000000001" customHeight="1" x14ac:dyDescent="0.2">
      <c r="B40" s="185"/>
      <c r="C40" s="184"/>
      <c r="D40" s="79"/>
      <c r="E40" s="18" t="s">
        <v>20</v>
      </c>
      <c r="F40" s="14">
        <f>G40+H40+I40+J40+K40</f>
        <v>72</v>
      </c>
      <c r="G40" s="71">
        <v>52</v>
      </c>
      <c r="H40" s="71">
        <v>13</v>
      </c>
      <c r="I40" s="71">
        <v>3</v>
      </c>
      <c r="J40" s="71">
        <v>4</v>
      </c>
      <c r="K40" s="71">
        <v>0</v>
      </c>
    </row>
    <row r="41" spans="2:11" ht="20.100000000000001" customHeight="1" x14ac:dyDescent="0.2">
      <c r="B41" s="76">
        <v>11</v>
      </c>
      <c r="C41" s="56" t="s">
        <v>35</v>
      </c>
      <c r="D41" s="189" t="s">
        <v>260</v>
      </c>
      <c r="E41" s="188"/>
      <c r="F41" s="14">
        <f>G41+H41+I41+J41+K41</f>
        <v>27</v>
      </c>
      <c r="G41" s="71">
        <v>21</v>
      </c>
      <c r="H41" s="71">
        <v>6</v>
      </c>
      <c r="I41" s="71">
        <v>0</v>
      </c>
      <c r="J41" s="71">
        <v>0</v>
      </c>
      <c r="K41" s="71">
        <v>0</v>
      </c>
    </row>
    <row r="42" spans="2:11" ht="20.100000000000001" customHeight="1" x14ac:dyDescent="0.2">
      <c r="B42" s="194"/>
      <c r="C42" s="186"/>
      <c r="D42" s="77" t="s">
        <v>259</v>
      </c>
      <c r="E42" s="18" t="s">
        <v>19</v>
      </c>
      <c r="F42" s="14">
        <f>G42+H42+I42+J42+K42</f>
        <v>214</v>
      </c>
      <c r="G42" s="71">
        <v>106</v>
      </c>
      <c r="H42" s="71">
        <v>48</v>
      </c>
      <c r="I42" s="71">
        <v>41</v>
      </c>
      <c r="J42" s="71">
        <v>18</v>
      </c>
      <c r="K42" s="71">
        <v>1</v>
      </c>
    </row>
    <row r="43" spans="2:11" ht="20.100000000000001" customHeight="1" x14ac:dyDescent="0.2">
      <c r="B43" s="78"/>
      <c r="C43" s="184"/>
      <c r="D43" s="79"/>
      <c r="E43" s="18" t="s">
        <v>20</v>
      </c>
      <c r="F43" s="14">
        <f>G43+H43+I43+J43+K43</f>
        <v>151</v>
      </c>
      <c r="G43" s="71">
        <v>85</v>
      </c>
      <c r="H43" s="71">
        <v>34</v>
      </c>
      <c r="I43" s="71">
        <v>25</v>
      </c>
      <c r="J43" s="71">
        <v>6</v>
      </c>
      <c r="K43" s="71">
        <v>1</v>
      </c>
    </row>
    <row r="44" spans="2:11" ht="20.100000000000001" customHeight="1" x14ac:dyDescent="0.2">
      <c r="B44" s="76">
        <v>12</v>
      </c>
      <c r="C44" s="56" t="s">
        <v>36</v>
      </c>
      <c r="D44" s="189" t="s">
        <v>260</v>
      </c>
      <c r="E44" s="188"/>
      <c r="F44" s="14">
        <f>G44+H44+I44+J44+K44</f>
        <v>3</v>
      </c>
      <c r="G44" s="71">
        <v>3</v>
      </c>
      <c r="H44" s="71">
        <v>0</v>
      </c>
      <c r="I44" s="71">
        <v>0</v>
      </c>
      <c r="J44" s="71">
        <v>0</v>
      </c>
      <c r="K44" s="71">
        <v>0</v>
      </c>
    </row>
    <row r="45" spans="2:11" ht="20.100000000000001" customHeight="1" x14ac:dyDescent="0.2">
      <c r="B45" s="194"/>
      <c r="C45" s="186"/>
      <c r="D45" s="77" t="s">
        <v>259</v>
      </c>
      <c r="E45" s="18" t="s">
        <v>19</v>
      </c>
      <c r="F45" s="14">
        <f>G45+H45+I45+J45+K45</f>
        <v>49</v>
      </c>
      <c r="G45" s="71">
        <v>20</v>
      </c>
      <c r="H45" s="71">
        <v>6</v>
      </c>
      <c r="I45" s="71">
        <v>5</v>
      </c>
      <c r="J45" s="71">
        <v>17</v>
      </c>
      <c r="K45" s="71">
        <v>1</v>
      </c>
    </row>
    <row r="46" spans="2:11" ht="20.100000000000001" customHeight="1" x14ac:dyDescent="0.2">
      <c r="B46" s="78"/>
      <c r="C46" s="184"/>
      <c r="D46" s="79"/>
      <c r="E46" s="18" t="s">
        <v>20</v>
      </c>
      <c r="F46" s="14">
        <f>G46+H46+I46+J46+K46</f>
        <v>17</v>
      </c>
      <c r="G46" s="71">
        <v>14</v>
      </c>
      <c r="H46" s="71">
        <v>1</v>
      </c>
      <c r="I46" s="71">
        <v>1</v>
      </c>
      <c r="J46" s="71">
        <v>1</v>
      </c>
      <c r="K46" s="71">
        <v>0</v>
      </c>
    </row>
    <row r="47" spans="2:11" ht="20.100000000000001" customHeight="1" x14ac:dyDescent="0.2">
      <c r="B47" s="193">
        <v>13</v>
      </c>
      <c r="C47" s="56" t="s">
        <v>37</v>
      </c>
      <c r="D47" s="189" t="s">
        <v>260</v>
      </c>
      <c r="E47" s="188"/>
      <c r="F47" s="14">
        <f>G47+H47+I47+J47+K47</f>
        <v>2</v>
      </c>
      <c r="G47" s="71">
        <v>1</v>
      </c>
      <c r="H47" s="71">
        <v>0</v>
      </c>
      <c r="I47" s="71">
        <v>0</v>
      </c>
      <c r="J47" s="71">
        <v>1</v>
      </c>
      <c r="K47" s="71">
        <v>0</v>
      </c>
    </row>
    <row r="48" spans="2:11" ht="20.100000000000001" customHeight="1" x14ac:dyDescent="0.2">
      <c r="B48" s="192"/>
      <c r="C48" s="186"/>
      <c r="D48" s="77" t="s">
        <v>259</v>
      </c>
      <c r="E48" s="18" t="s">
        <v>19</v>
      </c>
      <c r="F48" s="14">
        <f>G48+H48+I48+J48+K48</f>
        <v>58</v>
      </c>
      <c r="G48" s="71">
        <v>31</v>
      </c>
      <c r="H48" s="71">
        <v>13</v>
      </c>
      <c r="I48" s="71">
        <v>6</v>
      </c>
      <c r="J48" s="71">
        <v>8</v>
      </c>
      <c r="K48" s="71">
        <v>0</v>
      </c>
    </row>
    <row r="49" spans="2:11" ht="20.100000000000001" customHeight="1" x14ac:dyDescent="0.2">
      <c r="B49" s="191"/>
      <c r="C49" s="184"/>
      <c r="D49" s="79"/>
      <c r="E49" s="18" t="s">
        <v>20</v>
      </c>
      <c r="F49" s="14">
        <f>G49+H49+I49+J49+K49</f>
        <v>44</v>
      </c>
      <c r="G49" s="71">
        <v>28</v>
      </c>
      <c r="H49" s="71">
        <v>7</v>
      </c>
      <c r="I49" s="71">
        <v>3</v>
      </c>
      <c r="J49" s="71">
        <v>6</v>
      </c>
      <c r="K49" s="71">
        <v>0</v>
      </c>
    </row>
    <row r="50" spans="2:11" ht="20.100000000000001" customHeight="1" x14ac:dyDescent="0.2">
      <c r="B50" s="190">
        <v>14</v>
      </c>
      <c r="C50" s="56" t="s">
        <v>38</v>
      </c>
      <c r="D50" s="189" t="s">
        <v>260</v>
      </c>
      <c r="E50" s="188"/>
      <c r="F50" s="14">
        <f>G50+H50+I50+J50+K50</f>
        <v>17</v>
      </c>
      <c r="G50" s="71">
        <v>9</v>
      </c>
      <c r="H50" s="71">
        <v>2</v>
      </c>
      <c r="I50" s="71">
        <v>1</v>
      </c>
      <c r="J50" s="71">
        <v>5</v>
      </c>
      <c r="K50" s="71">
        <v>0</v>
      </c>
    </row>
    <row r="51" spans="2:11" ht="20.100000000000001" customHeight="1" x14ac:dyDescent="0.2">
      <c r="B51" s="187"/>
      <c r="C51" s="186"/>
      <c r="D51" s="77" t="s">
        <v>259</v>
      </c>
      <c r="E51" s="18" t="s">
        <v>19</v>
      </c>
      <c r="F51" s="14">
        <f>G51+H51+I51+J51+K51</f>
        <v>204</v>
      </c>
      <c r="G51" s="71">
        <v>131</v>
      </c>
      <c r="H51" s="71">
        <v>59</v>
      </c>
      <c r="I51" s="71">
        <v>0</v>
      </c>
      <c r="J51" s="71">
        <v>14</v>
      </c>
      <c r="K51" s="71">
        <v>0</v>
      </c>
    </row>
    <row r="52" spans="2:11" ht="20.100000000000001" customHeight="1" x14ac:dyDescent="0.2">
      <c r="B52" s="185"/>
      <c r="C52" s="184"/>
      <c r="D52" s="79"/>
      <c r="E52" s="18" t="s">
        <v>20</v>
      </c>
      <c r="F52" s="14">
        <f>G52+H52+I52+J52+'Tab 24'!K52</f>
        <v>154</v>
      </c>
      <c r="G52" s="71">
        <v>114</v>
      </c>
      <c r="H52" s="71">
        <v>31</v>
      </c>
      <c r="I52" s="71">
        <v>0</v>
      </c>
      <c r="J52" s="71">
        <v>9</v>
      </c>
      <c r="K52" s="71">
        <v>0</v>
      </c>
    </row>
  </sheetData>
  <mergeCells count="65">
    <mergeCell ref="G6:K6"/>
    <mergeCell ref="B3:K3"/>
    <mergeCell ref="B5:B7"/>
    <mergeCell ref="C5:E7"/>
    <mergeCell ref="F5:K5"/>
    <mergeCell ref="F6:F7"/>
    <mergeCell ref="B8:C10"/>
    <mergeCell ref="D8:E8"/>
    <mergeCell ref="D9:D10"/>
    <mergeCell ref="B11:B13"/>
    <mergeCell ref="C11:C13"/>
    <mergeCell ref="D11:E11"/>
    <mergeCell ref="D12:D13"/>
    <mergeCell ref="B14:B16"/>
    <mergeCell ref="C14:C16"/>
    <mergeCell ref="D14:E14"/>
    <mergeCell ref="D15:D16"/>
    <mergeCell ref="B17:B19"/>
    <mergeCell ref="C17:C19"/>
    <mergeCell ref="D17:E17"/>
    <mergeCell ref="D18:D19"/>
    <mergeCell ref="B20:B22"/>
    <mergeCell ref="C20:C22"/>
    <mergeCell ref="D20:E20"/>
    <mergeCell ref="D21:D22"/>
    <mergeCell ref="B23:B25"/>
    <mergeCell ref="C23:C25"/>
    <mergeCell ref="D23:E23"/>
    <mergeCell ref="D24:D25"/>
    <mergeCell ref="B26:B28"/>
    <mergeCell ref="C26:C28"/>
    <mergeCell ref="D26:E26"/>
    <mergeCell ref="D27:D28"/>
    <mergeCell ref="B29:B31"/>
    <mergeCell ref="C29:C31"/>
    <mergeCell ref="D29:E29"/>
    <mergeCell ref="D30:D31"/>
    <mergeCell ref="B32:B34"/>
    <mergeCell ref="C32:C34"/>
    <mergeCell ref="D32:E32"/>
    <mergeCell ref="D33:D34"/>
    <mergeCell ref="B35:B37"/>
    <mergeCell ref="C35:C37"/>
    <mergeCell ref="D35:E35"/>
    <mergeCell ref="D36:D37"/>
    <mergeCell ref="D47:E47"/>
    <mergeCell ref="D48:D49"/>
    <mergeCell ref="B38:B40"/>
    <mergeCell ref="C38:C40"/>
    <mergeCell ref="D38:E38"/>
    <mergeCell ref="D39:D40"/>
    <mergeCell ref="B41:B43"/>
    <mergeCell ref="C41:C43"/>
    <mergeCell ref="D41:E41"/>
    <mergeCell ref="D42:D43"/>
    <mergeCell ref="B50:B52"/>
    <mergeCell ref="C50:C52"/>
    <mergeCell ref="D50:E50"/>
    <mergeCell ref="D51:D52"/>
    <mergeCell ref="B44:B46"/>
    <mergeCell ref="C44:C46"/>
    <mergeCell ref="D44:E44"/>
    <mergeCell ref="D45:D46"/>
    <mergeCell ref="B47:B49"/>
    <mergeCell ref="C47:C4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9" fitToHeight="2" orientation="portrait" r:id="rId1"/>
  <rowBreaks count="1" manualBreakCount="1">
    <brk id="43" min="1" max="10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3"/>
  <sheetViews>
    <sheetView topLeftCell="A78" zoomScaleNormal="100" workbookViewId="0">
      <selection activeCell="B3" sqref="B3:J3"/>
    </sheetView>
  </sheetViews>
  <sheetFormatPr defaultRowHeight="12.75" x14ac:dyDescent="0.2"/>
  <cols>
    <col min="1" max="1" width="2.85546875" style="41" customWidth="1"/>
    <col min="2" max="2" width="4.140625" style="41" customWidth="1"/>
    <col min="3" max="3" width="14.85546875" style="41" customWidth="1"/>
    <col min="4" max="4" width="13.7109375" style="41" customWidth="1"/>
    <col min="5" max="5" width="9" style="41" customWidth="1"/>
    <col min="6" max="10" width="10.7109375" style="41" customWidth="1"/>
    <col min="11" max="256" width="9.140625" style="41"/>
    <col min="257" max="257" width="2.85546875" style="41" customWidth="1"/>
    <col min="258" max="258" width="4.140625" style="41" customWidth="1"/>
    <col min="259" max="259" width="14.85546875" style="41" customWidth="1"/>
    <col min="260" max="260" width="13.7109375" style="41" customWidth="1"/>
    <col min="261" max="261" width="9" style="41" customWidth="1"/>
    <col min="262" max="266" width="10.7109375" style="41" customWidth="1"/>
    <col min="267" max="512" width="9.140625" style="41"/>
    <col min="513" max="513" width="2.85546875" style="41" customWidth="1"/>
    <col min="514" max="514" width="4.140625" style="41" customWidth="1"/>
    <col min="515" max="515" width="14.85546875" style="41" customWidth="1"/>
    <col min="516" max="516" width="13.7109375" style="41" customWidth="1"/>
    <col min="517" max="517" width="9" style="41" customWidth="1"/>
    <col min="518" max="522" width="10.7109375" style="41" customWidth="1"/>
    <col min="523" max="768" width="9.140625" style="41"/>
    <col min="769" max="769" width="2.85546875" style="41" customWidth="1"/>
    <col min="770" max="770" width="4.140625" style="41" customWidth="1"/>
    <col min="771" max="771" width="14.85546875" style="41" customWidth="1"/>
    <col min="772" max="772" width="13.7109375" style="41" customWidth="1"/>
    <col min="773" max="773" width="9" style="41" customWidth="1"/>
    <col min="774" max="778" width="10.7109375" style="41" customWidth="1"/>
    <col min="779" max="1024" width="9.140625" style="41"/>
    <col min="1025" max="1025" width="2.85546875" style="41" customWidth="1"/>
    <col min="1026" max="1026" width="4.140625" style="41" customWidth="1"/>
    <col min="1027" max="1027" width="14.85546875" style="41" customWidth="1"/>
    <col min="1028" max="1028" width="13.7109375" style="41" customWidth="1"/>
    <col min="1029" max="1029" width="9" style="41" customWidth="1"/>
    <col min="1030" max="1034" width="10.7109375" style="41" customWidth="1"/>
    <col min="1035" max="1280" width="9.140625" style="41"/>
    <col min="1281" max="1281" width="2.85546875" style="41" customWidth="1"/>
    <col min="1282" max="1282" width="4.140625" style="41" customWidth="1"/>
    <col min="1283" max="1283" width="14.85546875" style="41" customWidth="1"/>
    <col min="1284" max="1284" width="13.7109375" style="41" customWidth="1"/>
    <col min="1285" max="1285" width="9" style="41" customWidth="1"/>
    <col min="1286" max="1290" width="10.7109375" style="41" customWidth="1"/>
    <col min="1291" max="1536" width="9.140625" style="41"/>
    <col min="1537" max="1537" width="2.85546875" style="41" customWidth="1"/>
    <col min="1538" max="1538" width="4.140625" style="41" customWidth="1"/>
    <col min="1539" max="1539" width="14.85546875" style="41" customWidth="1"/>
    <col min="1540" max="1540" width="13.7109375" style="41" customWidth="1"/>
    <col min="1541" max="1541" width="9" style="41" customWidth="1"/>
    <col min="1542" max="1546" width="10.7109375" style="41" customWidth="1"/>
    <col min="1547" max="1792" width="9.140625" style="41"/>
    <col min="1793" max="1793" width="2.85546875" style="41" customWidth="1"/>
    <col min="1794" max="1794" width="4.140625" style="41" customWidth="1"/>
    <col min="1795" max="1795" width="14.85546875" style="41" customWidth="1"/>
    <col min="1796" max="1796" width="13.7109375" style="41" customWidth="1"/>
    <col min="1797" max="1797" width="9" style="41" customWidth="1"/>
    <col min="1798" max="1802" width="10.7109375" style="41" customWidth="1"/>
    <col min="1803" max="2048" width="9.140625" style="41"/>
    <col min="2049" max="2049" width="2.85546875" style="41" customWidth="1"/>
    <col min="2050" max="2050" width="4.140625" style="41" customWidth="1"/>
    <col min="2051" max="2051" width="14.85546875" style="41" customWidth="1"/>
    <col min="2052" max="2052" width="13.7109375" style="41" customWidth="1"/>
    <col min="2053" max="2053" width="9" style="41" customWidth="1"/>
    <col min="2054" max="2058" width="10.7109375" style="41" customWidth="1"/>
    <col min="2059" max="2304" width="9.140625" style="41"/>
    <col min="2305" max="2305" width="2.85546875" style="41" customWidth="1"/>
    <col min="2306" max="2306" width="4.140625" style="41" customWidth="1"/>
    <col min="2307" max="2307" width="14.85546875" style="41" customWidth="1"/>
    <col min="2308" max="2308" width="13.7109375" style="41" customWidth="1"/>
    <col min="2309" max="2309" width="9" style="41" customWidth="1"/>
    <col min="2310" max="2314" width="10.7109375" style="41" customWidth="1"/>
    <col min="2315" max="2560" width="9.140625" style="41"/>
    <col min="2561" max="2561" width="2.85546875" style="41" customWidth="1"/>
    <col min="2562" max="2562" width="4.140625" style="41" customWidth="1"/>
    <col min="2563" max="2563" width="14.85546875" style="41" customWidth="1"/>
    <col min="2564" max="2564" width="13.7109375" style="41" customWidth="1"/>
    <col min="2565" max="2565" width="9" style="41" customWidth="1"/>
    <col min="2566" max="2570" width="10.7109375" style="41" customWidth="1"/>
    <col min="2571" max="2816" width="9.140625" style="41"/>
    <col min="2817" max="2817" width="2.85546875" style="41" customWidth="1"/>
    <col min="2818" max="2818" width="4.140625" style="41" customWidth="1"/>
    <col min="2819" max="2819" width="14.85546875" style="41" customWidth="1"/>
    <col min="2820" max="2820" width="13.7109375" style="41" customWidth="1"/>
    <col min="2821" max="2821" width="9" style="41" customWidth="1"/>
    <col min="2822" max="2826" width="10.7109375" style="41" customWidth="1"/>
    <col min="2827" max="3072" width="9.140625" style="41"/>
    <col min="3073" max="3073" width="2.85546875" style="41" customWidth="1"/>
    <col min="3074" max="3074" width="4.140625" style="41" customWidth="1"/>
    <col min="3075" max="3075" width="14.85546875" style="41" customWidth="1"/>
    <col min="3076" max="3076" width="13.7109375" style="41" customWidth="1"/>
    <col min="3077" max="3077" width="9" style="41" customWidth="1"/>
    <col min="3078" max="3082" width="10.7109375" style="41" customWidth="1"/>
    <col min="3083" max="3328" width="9.140625" style="41"/>
    <col min="3329" max="3329" width="2.85546875" style="41" customWidth="1"/>
    <col min="3330" max="3330" width="4.140625" style="41" customWidth="1"/>
    <col min="3331" max="3331" width="14.85546875" style="41" customWidth="1"/>
    <col min="3332" max="3332" width="13.7109375" style="41" customWidth="1"/>
    <col min="3333" max="3333" width="9" style="41" customWidth="1"/>
    <col min="3334" max="3338" width="10.7109375" style="41" customWidth="1"/>
    <col min="3339" max="3584" width="9.140625" style="41"/>
    <col min="3585" max="3585" width="2.85546875" style="41" customWidth="1"/>
    <col min="3586" max="3586" width="4.140625" style="41" customWidth="1"/>
    <col min="3587" max="3587" width="14.85546875" style="41" customWidth="1"/>
    <col min="3588" max="3588" width="13.7109375" style="41" customWidth="1"/>
    <col min="3589" max="3589" width="9" style="41" customWidth="1"/>
    <col min="3590" max="3594" width="10.7109375" style="41" customWidth="1"/>
    <col min="3595" max="3840" width="9.140625" style="41"/>
    <col min="3841" max="3841" width="2.85546875" style="41" customWidth="1"/>
    <col min="3842" max="3842" width="4.140625" style="41" customWidth="1"/>
    <col min="3843" max="3843" width="14.85546875" style="41" customWidth="1"/>
    <col min="3844" max="3844" width="13.7109375" style="41" customWidth="1"/>
    <col min="3845" max="3845" width="9" style="41" customWidth="1"/>
    <col min="3846" max="3850" width="10.7109375" style="41" customWidth="1"/>
    <col min="3851" max="4096" width="9.140625" style="41"/>
    <col min="4097" max="4097" width="2.85546875" style="41" customWidth="1"/>
    <col min="4098" max="4098" width="4.140625" style="41" customWidth="1"/>
    <col min="4099" max="4099" width="14.85546875" style="41" customWidth="1"/>
    <col min="4100" max="4100" width="13.7109375" style="41" customWidth="1"/>
    <col min="4101" max="4101" width="9" style="41" customWidth="1"/>
    <col min="4102" max="4106" width="10.7109375" style="41" customWidth="1"/>
    <col min="4107" max="4352" width="9.140625" style="41"/>
    <col min="4353" max="4353" width="2.85546875" style="41" customWidth="1"/>
    <col min="4354" max="4354" width="4.140625" style="41" customWidth="1"/>
    <col min="4355" max="4355" width="14.85546875" style="41" customWidth="1"/>
    <col min="4356" max="4356" width="13.7109375" style="41" customWidth="1"/>
    <col min="4357" max="4357" width="9" style="41" customWidth="1"/>
    <col min="4358" max="4362" width="10.7109375" style="41" customWidth="1"/>
    <col min="4363" max="4608" width="9.140625" style="41"/>
    <col min="4609" max="4609" width="2.85546875" style="41" customWidth="1"/>
    <col min="4610" max="4610" width="4.140625" style="41" customWidth="1"/>
    <col min="4611" max="4611" width="14.85546875" style="41" customWidth="1"/>
    <col min="4612" max="4612" width="13.7109375" style="41" customWidth="1"/>
    <col min="4613" max="4613" width="9" style="41" customWidth="1"/>
    <col min="4614" max="4618" width="10.7109375" style="41" customWidth="1"/>
    <col min="4619" max="4864" width="9.140625" style="41"/>
    <col min="4865" max="4865" width="2.85546875" style="41" customWidth="1"/>
    <col min="4866" max="4866" width="4.140625" style="41" customWidth="1"/>
    <col min="4867" max="4867" width="14.85546875" style="41" customWidth="1"/>
    <col min="4868" max="4868" width="13.7109375" style="41" customWidth="1"/>
    <col min="4869" max="4869" width="9" style="41" customWidth="1"/>
    <col min="4870" max="4874" width="10.7109375" style="41" customWidth="1"/>
    <col min="4875" max="5120" width="9.140625" style="41"/>
    <col min="5121" max="5121" width="2.85546875" style="41" customWidth="1"/>
    <col min="5122" max="5122" width="4.140625" style="41" customWidth="1"/>
    <col min="5123" max="5123" width="14.85546875" style="41" customWidth="1"/>
    <col min="5124" max="5124" width="13.7109375" style="41" customWidth="1"/>
    <col min="5125" max="5125" width="9" style="41" customWidth="1"/>
    <col min="5126" max="5130" width="10.7109375" style="41" customWidth="1"/>
    <col min="5131" max="5376" width="9.140625" style="41"/>
    <col min="5377" max="5377" width="2.85546875" style="41" customWidth="1"/>
    <col min="5378" max="5378" width="4.140625" style="41" customWidth="1"/>
    <col min="5379" max="5379" width="14.85546875" style="41" customWidth="1"/>
    <col min="5380" max="5380" width="13.7109375" style="41" customWidth="1"/>
    <col min="5381" max="5381" width="9" style="41" customWidth="1"/>
    <col min="5382" max="5386" width="10.7109375" style="41" customWidth="1"/>
    <col min="5387" max="5632" width="9.140625" style="41"/>
    <col min="5633" max="5633" width="2.85546875" style="41" customWidth="1"/>
    <col min="5634" max="5634" width="4.140625" style="41" customWidth="1"/>
    <col min="5635" max="5635" width="14.85546875" style="41" customWidth="1"/>
    <col min="5636" max="5636" width="13.7109375" style="41" customWidth="1"/>
    <col min="5637" max="5637" width="9" style="41" customWidth="1"/>
    <col min="5638" max="5642" width="10.7109375" style="41" customWidth="1"/>
    <col min="5643" max="5888" width="9.140625" style="41"/>
    <col min="5889" max="5889" width="2.85546875" style="41" customWidth="1"/>
    <col min="5890" max="5890" width="4.140625" style="41" customWidth="1"/>
    <col min="5891" max="5891" width="14.85546875" style="41" customWidth="1"/>
    <col min="5892" max="5892" width="13.7109375" style="41" customWidth="1"/>
    <col min="5893" max="5893" width="9" style="41" customWidth="1"/>
    <col min="5894" max="5898" width="10.7109375" style="41" customWidth="1"/>
    <col min="5899" max="6144" width="9.140625" style="41"/>
    <col min="6145" max="6145" width="2.85546875" style="41" customWidth="1"/>
    <col min="6146" max="6146" width="4.140625" style="41" customWidth="1"/>
    <col min="6147" max="6147" width="14.85546875" style="41" customWidth="1"/>
    <col min="6148" max="6148" width="13.7109375" style="41" customWidth="1"/>
    <col min="6149" max="6149" width="9" style="41" customWidth="1"/>
    <col min="6150" max="6154" width="10.7109375" style="41" customWidth="1"/>
    <col min="6155" max="6400" width="9.140625" style="41"/>
    <col min="6401" max="6401" width="2.85546875" style="41" customWidth="1"/>
    <col min="6402" max="6402" width="4.140625" style="41" customWidth="1"/>
    <col min="6403" max="6403" width="14.85546875" style="41" customWidth="1"/>
    <col min="6404" max="6404" width="13.7109375" style="41" customWidth="1"/>
    <col min="6405" max="6405" width="9" style="41" customWidth="1"/>
    <col min="6406" max="6410" width="10.7109375" style="41" customWidth="1"/>
    <col min="6411" max="6656" width="9.140625" style="41"/>
    <col min="6657" max="6657" width="2.85546875" style="41" customWidth="1"/>
    <col min="6658" max="6658" width="4.140625" style="41" customWidth="1"/>
    <col min="6659" max="6659" width="14.85546875" style="41" customWidth="1"/>
    <col min="6660" max="6660" width="13.7109375" style="41" customWidth="1"/>
    <col min="6661" max="6661" width="9" style="41" customWidth="1"/>
    <col min="6662" max="6666" width="10.7109375" style="41" customWidth="1"/>
    <col min="6667" max="6912" width="9.140625" style="41"/>
    <col min="6913" max="6913" width="2.85546875" style="41" customWidth="1"/>
    <col min="6914" max="6914" width="4.140625" style="41" customWidth="1"/>
    <col min="6915" max="6915" width="14.85546875" style="41" customWidth="1"/>
    <col min="6916" max="6916" width="13.7109375" style="41" customWidth="1"/>
    <col min="6917" max="6917" width="9" style="41" customWidth="1"/>
    <col min="6918" max="6922" width="10.7109375" style="41" customWidth="1"/>
    <col min="6923" max="7168" width="9.140625" style="41"/>
    <col min="7169" max="7169" width="2.85546875" style="41" customWidth="1"/>
    <col min="7170" max="7170" width="4.140625" style="41" customWidth="1"/>
    <col min="7171" max="7171" width="14.85546875" style="41" customWidth="1"/>
    <col min="7172" max="7172" width="13.7109375" style="41" customWidth="1"/>
    <col min="7173" max="7173" width="9" style="41" customWidth="1"/>
    <col min="7174" max="7178" width="10.7109375" style="41" customWidth="1"/>
    <col min="7179" max="7424" width="9.140625" style="41"/>
    <col min="7425" max="7425" width="2.85546875" style="41" customWidth="1"/>
    <col min="7426" max="7426" width="4.140625" style="41" customWidth="1"/>
    <col min="7427" max="7427" width="14.85546875" style="41" customWidth="1"/>
    <col min="7428" max="7428" width="13.7109375" style="41" customWidth="1"/>
    <col min="7429" max="7429" width="9" style="41" customWidth="1"/>
    <col min="7430" max="7434" width="10.7109375" style="41" customWidth="1"/>
    <col min="7435" max="7680" width="9.140625" style="41"/>
    <col min="7681" max="7681" width="2.85546875" style="41" customWidth="1"/>
    <col min="7682" max="7682" width="4.140625" style="41" customWidth="1"/>
    <col min="7683" max="7683" width="14.85546875" style="41" customWidth="1"/>
    <col min="7684" max="7684" width="13.7109375" style="41" customWidth="1"/>
    <col min="7685" max="7685" width="9" style="41" customWidth="1"/>
    <col min="7686" max="7690" width="10.7109375" style="41" customWidth="1"/>
    <col min="7691" max="7936" width="9.140625" style="41"/>
    <col min="7937" max="7937" width="2.85546875" style="41" customWidth="1"/>
    <col min="7938" max="7938" width="4.140625" style="41" customWidth="1"/>
    <col min="7939" max="7939" width="14.85546875" style="41" customWidth="1"/>
    <col min="7940" max="7940" width="13.7109375" style="41" customWidth="1"/>
    <col min="7941" max="7941" width="9" style="41" customWidth="1"/>
    <col min="7942" max="7946" width="10.7109375" style="41" customWidth="1"/>
    <col min="7947" max="8192" width="9.140625" style="41"/>
    <col min="8193" max="8193" width="2.85546875" style="41" customWidth="1"/>
    <col min="8194" max="8194" width="4.140625" style="41" customWidth="1"/>
    <col min="8195" max="8195" width="14.85546875" style="41" customWidth="1"/>
    <col min="8196" max="8196" width="13.7109375" style="41" customWidth="1"/>
    <col min="8197" max="8197" width="9" style="41" customWidth="1"/>
    <col min="8198" max="8202" width="10.7109375" style="41" customWidth="1"/>
    <col min="8203" max="8448" width="9.140625" style="41"/>
    <col min="8449" max="8449" width="2.85546875" style="41" customWidth="1"/>
    <col min="8450" max="8450" width="4.140625" style="41" customWidth="1"/>
    <col min="8451" max="8451" width="14.85546875" style="41" customWidth="1"/>
    <col min="8452" max="8452" width="13.7109375" style="41" customWidth="1"/>
    <col min="8453" max="8453" width="9" style="41" customWidth="1"/>
    <col min="8454" max="8458" width="10.7109375" style="41" customWidth="1"/>
    <col min="8459" max="8704" width="9.140625" style="41"/>
    <col min="8705" max="8705" width="2.85546875" style="41" customWidth="1"/>
    <col min="8706" max="8706" width="4.140625" style="41" customWidth="1"/>
    <col min="8707" max="8707" width="14.85546875" style="41" customWidth="1"/>
    <col min="8708" max="8708" width="13.7109375" style="41" customWidth="1"/>
    <col min="8709" max="8709" width="9" style="41" customWidth="1"/>
    <col min="8710" max="8714" width="10.7109375" style="41" customWidth="1"/>
    <col min="8715" max="8960" width="9.140625" style="41"/>
    <col min="8961" max="8961" width="2.85546875" style="41" customWidth="1"/>
    <col min="8962" max="8962" width="4.140625" style="41" customWidth="1"/>
    <col min="8963" max="8963" width="14.85546875" style="41" customWidth="1"/>
    <col min="8964" max="8964" width="13.7109375" style="41" customWidth="1"/>
    <col min="8965" max="8965" width="9" style="41" customWidth="1"/>
    <col min="8966" max="8970" width="10.7109375" style="41" customWidth="1"/>
    <col min="8971" max="9216" width="9.140625" style="41"/>
    <col min="9217" max="9217" width="2.85546875" style="41" customWidth="1"/>
    <col min="9218" max="9218" width="4.140625" style="41" customWidth="1"/>
    <col min="9219" max="9219" width="14.85546875" style="41" customWidth="1"/>
    <col min="9220" max="9220" width="13.7109375" style="41" customWidth="1"/>
    <col min="9221" max="9221" width="9" style="41" customWidth="1"/>
    <col min="9222" max="9226" width="10.7109375" style="41" customWidth="1"/>
    <col min="9227" max="9472" width="9.140625" style="41"/>
    <col min="9473" max="9473" width="2.85546875" style="41" customWidth="1"/>
    <col min="9474" max="9474" width="4.140625" style="41" customWidth="1"/>
    <col min="9475" max="9475" width="14.85546875" style="41" customWidth="1"/>
    <col min="9476" max="9476" width="13.7109375" style="41" customWidth="1"/>
    <col min="9477" max="9477" width="9" style="41" customWidth="1"/>
    <col min="9478" max="9482" width="10.7109375" style="41" customWidth="1"/>
    <col min="9483" max="9728" width="9.140625" style="41"/>
    <col min="9729" max="9729" width="2.85546875" style="41" customWidth="1"/>
    <col min="9730" max="9730" width="4.140625" style="41" customWidth="1"/>
    <col min="9731" max="9731" width="14.85546875" style="41" customWidth="1"/>
    <col min="9732" max="9732" width="13.7109375" style="41" customWidth="1"/>
    <col min="9733" max="9733" width="9" style="41" customWidth="1"/>
    <col min="9734" max="9738" width="10.7109375" style="41" customWidth="1"/>
    <col min="9739" max="9984" width="9.140625" style="41"/>
    <col min="9985" max="9985" width="2.85546875" style="41" customWidth="1"/>
    <col min="9986" max="9986" width="4.140625" style="41" customWidth="1"/>
    <col min="9987" max="9987" width="14.85546875" style="41" customWidth="1"/>
    <col min="9988" max="9988" width="13.7109375" style="41" customWidth="1"/>
    <col min="9989" max="9989" width="9" style="41" customWidth="1"/>
    <col min="9990" max="9994" width="10.7109375" style="41" customWidth="1"/>
    <col min="9995" max="10240" width="9.140625" style="41"/>
    <col min="10241" max="10241" width="2.85546875" style="41" customWidth="1"/>
    <col min="10242" max="10242" width="4.140625" style="41" customWidth="1"/>
    <col min="10243" max="10243" width="14.85546875" style="41" customWidth="1"/>
    <col min="10244" max="10244" width="13.7109375" style="41" customWidth="1"/>
    <col min="10245" max="10245" width="9" style="41" customWidth="1"/>
    <col min="10246" max="10250" width="10.7109375" style="41" customWidth="1"/>
    <col min="10251" max="10496" width="9.140625" style="41"/>
    <col min="10497" max="10497" width="2.85546875" style="41" customWidth="1"/>
    <col min="10498" max="10498" width="4.140625" style="41" customWidth="1"/>
    <col min="10499" max="10499" width="14.85546875" style="41" customWidth="1"/>
    <col min="10500" max="10500" width="13.7109375" style="41" customWidth="1"/>
    <col min="10501" max="10501" width="9" style="41" customWidth="1"/>
    <col min="10502" max="10506" width="10.7109375" style="41" customWidth="1"/>
    <col min="10507" max="10752" width="9.140625" style="41"/>
    <col min="10753" max="10753" width="2.85546875" style="41" customWidth="1"/>
    <col min="10754" max="10754" width="4.140625" style="41" customWidth="1"/>
    <col min="10755" max="10755" width="14.85546875" style="41" customWidth="1"/>
    <col min="10756" max="10756" width="13.7109375" style="41" customWidth="1"/>
    <col min="10757" max="10757" width="9" style="41" customWidth="1"/>
    <col min="10758" max="10762" width="10.7109375" style="41" customWidth="1"/>
    <col min="10763" max="11008" width="9.140625" style="41"/>
    <col min="11009" max="11009" width="2.85546875" style="41" customWidth="1"/>
    <col min="11010" max="11010" width="4.140625" style="41" customWidth="1"/>
    <col min="11011" max="11011" width="14.85546875" style="41" customWidth="1"/>
    <col min="11012" max="11012" width="13.7109375" style="41" customWidth="1"/>
    <col min="11013" max="11013" width="9" style="41" customWidth="1"/>
    <col min="11014" max="11018" width="10.7109375" style="41" customWidth="1"/>
    <col min="11019" max="11264" width="9.140625" style="41"/>
    <col min="11265" max="11265" width="2.85546875" style="41" customWidth="1"/>
    <col min="11266" max="11266" width="4.140625" style="41" customWidth="1"/>
    <col min="11267" max="11267" width="14.85546875" style="41" customWidth="1"/>
    <col min="11268" max="11268" width="13.7109375" style="41" customWidth="1"/>
    <col min="11269" max="11269" width="9" style="41" customWidth="1"/>
    <col min="11270" max="11274" width="10.7109375" style="41" customWidth="1"/>
    <col min="11275" max="11520" width="9.140625" style="41"/>
    <col min="11521" max="11521" width="2.85546875" style="41" customWidth="1"/>
    <col min="11522" max="11522" width="4.140625" style="41" customWidth="1"/>
    <col min="11523" max="11523" width="14.85546875" style="41" customWidth="1"/>
    <col min="11524" max="11524" width="13.7109375" style="41" customWidth="1"/>
    <col min="11525" max="11525" width="9" style="41" customWidth="1"/>
    <col min="11526" max="11530" width="10.7109375" style="41" customWidth="1"/>
    <col min="11531" max="11776" width="9.140625" style="41"/>
    <col min="11777" max="11777" width="2.85546875" style="41" customWidth="1"/>
    <col min="11778" max="11778" width="4.140625" style="41" customWidth="1"/>
    <col min="11779" max="11779" width="14.85546875" style="41" customWidth="1"/>
    <col min="11780" max="11780" width="13.7109375" style="41" customWidth="1"/>
    <col min="11781" max="11781" width="9" style="41" customWidth="1"/>
    <col min="11782" max="11786" width="10.7109375" style="41" customWidth="1"/>
    <col min="11787" max="12032" width="9.140625" style="41"/>
    <col min="12033" max="12033" width="2.85546875" style="41" customWidth="1"/>
    <col min="12034" max="12034" width="4.140625" style="41" customWidth="1"/>
    <col min="12035" max="12035" width="14.85546875" style="41" customWidth="1"/>
    <col min="12036" max="12036" width="13.7109375" style="41" customWidth="1"/>
    <col min="12037" max="12037" width="9" style="41" customWidth="1"/>
    <col min="12038" max="12042" width="10.7109375" style="41" customWidth="1"/>
    <col min="12043" max="12288" width="9.140625" style="41"/>
    <col min="12289" max="12289" width="2.85546875" style="41" customWidth="1"/>
    <col min="12290" max="12290" width="4.140625" style="41" customWidth="1"/>
    <col min="12291" max="12291" width="14.85546875" style="41" customWidth="1"/>
    <col min="12292" max="12292" width="13.7109375" style="41" customWidth="1"/>
    <col min="12293" max="12293" width="9" style="41" customWidth="1"/>
    <col min="12294" max="12298" width="10.7109375" style="41" customWidth="1"/>
    <col min="12299" max="12544" width="9.140625" style="41"/>
    <col min="12545" max="12545" width="2.85546875" style="41" customWidth="1"/>
    <col min="12546" max="12546" width="4.140625" style="41" customWidth="1"/>
    <col min="12547" max="12547" width="14.85546875" style="41" customWidth="1"/>
    <col min="12548" max="12548" width="13.7109375" style="41" customWidth="1"/>
    <col min="12549" max="12549" width="9" style="41" customWidth="1"/>
    <col min="12550" max="12554" width="10.7109375" style="41" customWidth="1"/>
    <col min="12555" max="12800" width="9.140625" style="41"/>
    <col min="12801" max="12801" width="2.85546875" style="41" customWidth="1"/>
    <col min="12802" max="12802" width="4.140625" style="41" customWidth="1"/>
    <col min="12803" max="12803" width="14.85546875" style="41" customWidth="1"/>
    <col min="12804" max="12804" width="13.7109375" style="41" customWidth="1"/>
    <col min="12805" max="12805" width="9" style="41" customWidth="1"/>
    <col min="12806" max="12810" width="10.7109375" style="41" customWidth="1"/>
    <col min="12811" max="13056" width="9.140625" style="41"/>
    <col min="13057" max="13057" width="2.85546875" style="41" customWidth="1"/>
    <col min="13058" max="13058" width="4.140625" style="41" customWidth="1"/>
    <col min="13059" max="13059" width="14.85546875" style="41" customWidth="1"/>
    <col min="13060" max="13060" width="13.7109375" style="41" customWidth="1"/>
    <col min="13061" max="13061" width="9" style="41" customWidth="1"/>
    <col min="13062" max="13066" width="10.7109375" style="41" customWidth="1"/>
    <col min="13067" max="13312" width="9.140625" style="41"/>
    <col min="13313" max="13313" width="2.85546875" style="41" customWidth="1"/>
    <col min="13314" max="13314" width="4.140625" style="41" customWidth="1"/>
    <col min="13315" max="13315" width="14.85546875" style="41" customWidth="1"/>
    <col min="13316" max="13316" width="13.7109375" style="41" customWidth="1"/>
    <col min="13317" max="13317" width="9" style="41" customWidth="1"/>
    <col min="13318" max="13322" width="10.7109375" style="41" customWidth="1"/>
    <col min="13323" max="13568" width="9.140625" style="41"/>
    <col min="13569" max="13569" width="2.85546875" style="41" customWidth="1"/>
    <col min="13570" max="13570" width="4.140625" style="41" customWidth="1"/>
    <col min="13571" max="13571" width="14.85546875" style="41" customWidth="1"/>
    <col min="13572" max="13572" width="13.7109375" style="41" customWidth="1"/>
    <col min="13573" max="13573" width="9" style="41" customWidth="1"/>
    <col min="13574" max="13578" width="10.7109375" style="41" customWidth="1"/>
    <col min="13579" max="13824" width="9.140625" style="41"/>
    <col min="13825" max="13825" width="2.85546875" style="41" customWidth="1"/>
    <col min="13826" max="13826" width="4.140625" style="41" customWidth="1"/>
    <col min="13827" max="13827" width="14.85546875" style="41" customWidth="1"/>
    <col min="13828" max="13828" width="13.7109375" style="41" customWidth="1"/>
    <col min="13829" max="13829" width="9" style="41" customWidth="1"/>
    <col min="13830" max="13834" width="10.7109375" style="41" customWidth="1"/>
    <col min="13835" max="14080" width="9.140625" style="41"/>
    <col min="14081" max="14081" width="2.85546875" style="41" customWidth="1"/>
    <col min="14082" max="14082" width="4.140625" style="41" customWidth="1"/>
    <col min="14083" max="14083" width="14.85546875" style="41" customWidth="1"/>
    <col min="14084" max="14084" width="13.7109375" style="41" customWidth="1"/>
    <col min="14085" max="14085" width="9" style="41" customWidth="1"/>
    <col min="14086" max="14090" width="10.7109375" style="41" customWidth="1"/>
    <col min="14091" max="14336" width="9.140625" style="41"/>
    <col min="14337" max="14337" width="2.85546875" style="41" customWidth="1"/>
    <col min="14338" max="14338" width="4.140625" style="41" customWidth="1"/>
    <col min="14339" max="14339" width="14.85546875" style="41" customWidth="1"/>
    <col min="14340" max="14340" width="13.7109375" style="41" customWidth="1"/>
    <col min="14341" max="14341" width="9" style="41" customWidth="1"/>
    <col min="14342" max="14346" width="10.7109375" style="41" customWidth="1"/>
    <col min="14347" max="14592" width="9.140625" style="41"/>
    <col min="14593" max="14593" width="2.85546875" style="41" customWidth="1"/>
    <col min="14594" max="14594" width="4.140625" style="41" customWidth="1"/>
    <col min="14595" max="14595" width="14.85546875" style="41" customWidth="1"/>
    <col min="14596" max="14596" width="13.7109375" style="41" customWidth="1"/>
    <col min="14597" max="14597" width="9" style="41" customWidth="1"/>
    <col min="14598" max="14602" width="10.7109375" style="41" customWidth="1"/>
    <col min="14603" max="14848" width="9.140625" style="41"/>
    <col min="14849" max="14849" width="2.85546875" style="41" customWidth="1"/>
    <col min="14850" max="14850" width="4.140625" style="41" customWidth="1"/>
    <col min="14851" max="14851" width="14.85546875" style="41" customWidth="1"/>
    <col min="14852" max="14852" width="13.7109375" style="41" customWidth="1"/>
    <col min="14853" max="14853" width="9" style="41" customWidth="1"/>
    <col min="14854" max="14858" width="10.7109375" style="41" customWidth="1"/>
    <col min="14859" max="15104" width="9.140625" style="41"/>
    <col min="15105" max="15105" width="2.85546875" style="41" customWidth="1"/>
    <col min="15106" max="15106" width="4.140625" style="41" customWidth="1"/>
    <col min="15107" max="15107" width="14.85546875" style="41" customWidth="1"/>
    <col min="15108" max="15108" width="13.7109375" style="41" customWidth="1"/>
    <col min="15109" max="15109" width="9" style="41" customWidth="1"/>
    <col min="15110" max="15114" width="10.7109375" style="41" customWidth="1"/>
    <col min="15115" max="15360" width="9.140625" style="41"/>
    <col min="15361" max="15361" width="2.85546875" style="41" customWidth="1"/>
    <col min="15362" max="15362" width="4.140625" style="41" customWidth="1"/>
    <col min="15363" max="15363" width="14.85546875" style="41" customWidth="1"/>
    <col min="15364" max="15364" width="13.7109375" style="41" customWidth="1"/>
    <col min="15365" max="15365" width="9" style="41" customWidth="1"/>
    <col min="15366" max="15370" width="10.7109375" style="41" customWidth="1"/>
    <col min="15371" max="15616" width="9.140625" style="41"/>
    <col min="15617" max="15617" width="2.85546875" style="41" customWidth="1"/>
    <col min="15618" max="15618" width="4.140625" style="41" customWidth="1"/>
    <col min="15619" max="15619" width="14.85546875" style="41" customWidth="1"/>
    <col min="15620" max="15620" width="13.7109375" style="41" customWidth="1"/>
    <col min="15621" max="15621" width="9" style="41" customWidth="1"/>
    <col min="15622" max="15626" width="10.7109375" style="41" customWidth="1"/>
    <col min="15627" max="15872" width="9.140625" style="41"/>
    <col min="15873" max="15873" width="2.85546875" style="41" customWidth="1"/>
    <col min="15874" max="15874" width="4.140625" style="41" customWidth="1"/>
    <col min="15875" max="15875" width="14.85546875" style="41" customWidth="1"/>
    <col min="15876" max="15876" width="13.7109375" style="41" customWidth="1"/>
    <col min="15877" max="15877" width="9" style="41" customWidth="1"/>
    <col min="15878" max="15882" width="10.7109375" style="41" customWidth="1"/>
    <col min="15883" max="16128" width="9.140625" style="41"/>
    <col min="16129" max="16129" width="2.85546875" style="41" customWidth="1"/>
    <col min="16130" max="16130" width="4.140625" style="41" customWidth="1"/>
    <col min="16131" max="16131" width="14.85546875" style="41" customWidth="1"/>
    <col min="16132" max="16132" width="13.7109375" style="41" customWidth="1"/>
    <col min="16133" max="16133" width="9" style="41" customWidth="1"/>
    <col min="16134" max="16138" width="10.7109375" style="41" customWidth="1"/>
    <col min="16139" max="16384" width="9.140625" style="41"/>
  </cols>
  <sheetData>
    <row r="2" spans="2:15" x14ac:dyDescent="0.2">
      <c r="B2" s="38"/>
      <c r="C2" s="38"/>
      <c r="D2" s="38"/>
      <c r="E2" s="38"/>
      <c r="F2" s="38"/>
      <c r="G2" s="38"/>
      <c r="H2" s="38"/>
      <c r="I2" s="38"/>
      <c r="J2" s="205" t="s">
        <v>275</v>
      </c>
    </row>
    <row r="3" spans="2:15" ht="20.25" customHeight="1" x14ac:dyDescent="0.2">
      <c r="B3" s="65" t="s">
        <v>276</v>
      </c>
      <c r="C3" s="65"/>
      <c r="D3" s="65"/>
      <c r="E3" s="65"/>
      <c r="F3" s="65"/>
      <c r="G3" s="65"/>
      <c r="H3" s="65"/>
      <c r="I3" s="65"/>
      <c r="J3" s="65"/>
    </row>
    <row r="4" spans="2:15" x14ac:dyDescent="0.2">
      <c r="B4" s="38"/>
      <c r="C4" s="38"/>
      <c r="D4" s="38"/>
      <c r="E4" s="38"/>
      <c r="F4" s="38"/>
      <c r="G4" s="38"/>
      <c r="H4" s="38"/>
      <c r="I4" s="38"/>
      <c r="J4" s="38"/>
    </row>
    <row r="5" spans="2:15" ht="27" customHeight="1" x14ac:dyDescent="0.2">
      <c r="B5" s="30" t="s">
        <v>94</v>
      </c>
      <c r="C5" s="72" t="s">
        <v>0</v>
      </c>
      <c r="D5" s="204"/>
      <c r="E5" s="152"/>
      <c r="F5" s="66" t="s">
        <v>272</v>
      </c>
      <c r="G5" s="208"/>
      <c r="H5" s="208"/>
      <c r="I5" s="208"/>
      <c r="J5" s="207"/>
    </row>
    <row r="6" spans="2:15" ht="12" customHeight="1" x14ac:dyDescent="0.2">
      <c r="B6" s="32"/>
      <c r="C6" s="153"/>
      <c r="D6" s="201"/>
      <c r="E6" s="42"/>
      <c r="F6" s="149" t="s">
        <v>97</v>
      </c>
      <c r="G6" s="109" t="s">
        <v>112</v>
      </c>
      <c r="H6" s="31" t="s">
        <v>113</v>
      </c>
      <c r="I6" s="30" t="s">
        <v>114</v>
      </c>
      <c r="J6" s="30" t="s">
        <v>277</v>
      </c>
    </row>
    <row r="7" spans="2:15" ht="12" customHeight="1" x14ac:dyDescent="0.2">
      <c r="B7" s="32"/>
      <c r="C7" s="154"/>
      <c r="D7" s="197"/>
      <c r="E7" s="155"/>
      <c r="F7" s="209"/>
      <c r="G7" s="108"/>
      <c r="H7" s="31"/>
      <c r="I7" s="31"/>
      <c r="J7" s="31"/>
    </row>
    <row r="8" spans="2:15" ht="15" customHeight="1" x14ac:dyDescent="0.2">
      <c r="B8" s="72" t="s">
        <v>21</v>
      </c>
      <c r="C8" s="152"/>
      <c r="D8" s="189" t="s">
        <v>260</v>
      </c>
      <c r="E8" s="188"/>
      <c r="F8" s="14">
        <f t="shared" ref="F8:J10" si="0">F11+F14+F17+F20+F23+F26+F29+F32+F35+F38+F41+F44+F47+F50</f>
        <v>173</v>
      </c>
      <c r="G8" s="14">
        <f t="shared" si="0"/>
        <v>2</v>
      </c>
      <c r="H8" s="14">
        <f t="shared" si="0"/>
        <v>30</v>
      </c>
      <c r="I8" s="14">
        <f t="shared" si="0"/>
        <v>74</v>
      </c>
      <c r="J8" s="14">
        <f t="shared" si="0"/>
        <v>67</v>
      </c>
      <c r="K8" s="55"/>
      <c r="L8" s="55"/>
      <c r="M8" s="55"/>
      <c r="N8" s="55"/>
      <c r="O8" s="55"/>
    </row>
    <row r="9" spans="2:15" ht="15" customHeight="1" x14ac:dyDescent="0.2">
      <c r="B9" s="153"/>
      <c r="C9" s="42"/>
      <c r="D9" s="77" t="s">
        <v>259</v>
      </c>
      <c r="E9" s="18" t="s">
        <v>19</v>
      </c>
      <c r="F9" s="14">
        <f t="shared" si="0"/>
        <v>1809</v>
      </c>
      <c r="G9" s="14">
        <f t="shared" si="0"/>
        <v>85</v>
      </c>
      <c r="H9" s="14">
        <f t="shared" si="0"/>
        <v>414</v>
      </c>
      <c r="I9" s="14">
        <f t="shared" si="0"/>
        <v>653</v>
      </c>
      <c r="J9" s="14">
        <f t="shared" si="0"/>
        <v>657</v>
      </c>
      <c r="K9" s="55"/>
      <c r="L9" s="55"/>
      <c r="M9" s="55"/>
      <c r="N9" s="55"/>
      <c r="O9" s="55"/>
    </row>
    <row r="10" spans="2:15" ht="15" customHeight="1" x14ac:dyDescent="0.2">
      <c r="B10" s="154"/>
      <c r="C10" s="155"/>
      <c r="D10" s="79"/>
      <c r="E10" s="18" t="s">
        <v>20</v>
      </c>
      <c r="F10" s="14">
        <f t="shared" si="0"/>
        <v>1055</v>
      </c>
      <c r="G10" s="14">
        <f t="shared" si="0"/>
        <v>39</v>
      </c>
      <c r="H10" s="14">
        <f t="shared" si="0"/>
        <v>196</v>
      </c>
      <c r="I10" s="14">
        <f t="shared" si="0"/>
        <v>417</v>
      </c>
      <c r="J10" s="14">
        <f t="shared" si="0"/>
        <v>403</v>
      </c>
      <c r="K10" s="55"/>
      <c r="L10" s="55"/>
      <c r="M10" s="55"/>
      <c r="N10" s="55"/>
      <c r="O10" s="55"/>
    </row>
    <row r="11" spans="2:15" ht="15" customHeight="1" x14ac:dyDescent="0.2">
      <c r="B11" s="193">
        <v>1</v>
      </c>
      <c r="C11" s="56" t="s">
        <v>25</v>
      </c>
      <c r="D11" s="189" t="s">
        <v>260</v>
      </c>
      <c r="E11" s="188"/>
      <c r="F11" s="14">
        <f t="shared" ref="F11:F52" si="1">G11+H11+I11+J11</f>
        <v>17</v>
      </c>
      <c r="G11" s="71">
        <v>0</v>
      </c>
      <c r="H11" s="71">
        <v>1</v>
      </c>
      <c r="I11" s="71">
        <v>11</v>
      </c>
      <c r="J11" s="71">
        <v>5</v>
      </c>
    </row>
    <row r="12" spans="2:15" ht="15" customHeight="1" x14ac:dyDescent="0.2">
      <c r="B12" s="192"/>
      <c r="C12" s="186"/>
      <c r="D12" s="77" t="s">
        <v>259</v>
      </c>
      <c r="E12" s="18" t="s">
        <v>19</v>
      </c>
      <c r="F12" s="14">
        <f t="shared" si="1"/>
        <v>204</v>
      </c>
      <c r="G12" s="71">
        <v>1</v>
      </c>
      <c r="H12" s="71">
        <v>5</v>
      </c>
      <c r="I12" s="71">
        <v>171</v>
      </c>
      <c r="J12" s="71">
        <v>27</v>
      </c>
    </row>
    <row r="13" spans="2:15" ht="15" customHeight="1" x14ac:dyDescent="0.2">
      <c r="B13" s="191"/>
      <c r="C13" s="184"/>
      <c r="D13" s="79"/>
      <c r="E13" s="18" t="s">
        <v>20</v>
      </c>
      <c r="F13" s="14">
        <f t="shared" si="1"/>
        <v>154</v>
      </c>
      <c r="G13" s="71">
        <v>1</v>
      </c>
      <c r="H13" s="71">
        <v>0</v>
      </c>
      <c r="I13" s="71">
        <v>133</v>
      </c>
      <c r="J13" s="71">
        <v>20</v>
      </c>
    </row>
    <row r="14" spans="2:15" ht="15" customHeight="1" x14ac:dyDescent="0.2">
      <c r="B14" s="190">
        <v>2</v>
      </c>
      <c r="C14" s="56" t="s">
        <v>26</v>
      </c>
      <c r="D14" s="189" t="s">
        <v>260</v>
      </c>
      <c r="E14" s="188"/>
      <c r="F14" s="14">
        <f t="shared" si="1"/>
        <v>2</v>
      </c>
      <c r="G14" s="71">
        <v>0</v>
      </c>
      <c r="H14" s="71">
        <v>0</v>
      </c>
      <c r="I14" s="71">
        <v>2</v>
      </c>
      <c r="J14" s="71">
        <v>0</v>
      </c>
    </row>
    <row r="15" spans="2:15" ht="15" customHeight="1" x14ac:dyDescent="0.2">
      <c r="B15" s="187"/>
      <c r="C15" s="186"/>
      <c r="D15" s="77" t="s">
        <v>259</v>
      </c>
      <c r="E15" s="18" t="s">
        <v>19</v>
      </c>
      <c r="F15" s="14">
        <f t="shared" si="1"/>
        <v>58</v>
      </c>
      <c r="G15" s="71">
        <v>0</v>
      </c>
      <c r="H15" s="71">
        <v>19</v>
      </c>
      <c r="I15" s="71">
        <v>17</v>
      </c>
      <c r="J15" s="71">
        <v>22</v>
      </c>
    </row>
    <row r="16" spans="2:15" ht="15" customHeight="1" x14ac:dyDescent="0.2">
      <c r="B16" s="185"/>
      <c r="C16" s="184"/>
      <c r="D16" s="79"/>
      <c r="E16" s="18" t="s">
        <v>20</v>
      </c>
      <c r="F16" s="14">
        <f t="shared" si="1"/>
        <v>44</v>
      </c>
      <c r="G16" s="71">
        <v>0</v>
      </c>
      <c r="H16" s="71">
        <v>15</v>
      </c>
      <c r="I16" s="71">
        <v>12</v>
      </c>
      <c r="J16" s="71">
        <v>17</v>
      </c>
    </row>
    <row r="17" spans="2:10" ht="15" customHeight="1" x14ac:dyDescent="0.2">
      <c r="B17" s="76">
        <v>3</v>
      </c>
      <c r="C17" s="56" t="s">
        <v>27</v>
      </c>
      <c r="D17" s="189" t="s">
        <v>260</v>
      </c>
      <c r="E17" s="188"/>
      <c r="F17" s="14">
        <f t="shared" si="1"/>
        <v>3</v>
      </c>
      <c r="G17" s="71">
        <v>0</v>
      </c>
      <c r="H17" s="71">
        <v>1</v>
      </c>
      <c r="I17" s="71">
        <v>0</v>
      </c>
      <c r="J17" s="71">
        <v>2</v>
      </c>
    </row>
    <row r="18" spans="2:10" ht="15" customHeight="1" x14ac:dyDescent="0.2">
      <c r="B18" s="194"/>
      <c r="C18" s="186"/>
      <c r="D18" s="77" t="s">
        <v>259</v>
      </c>
      <c r="E18" s="18" t="s">
        <v>19</v>
      </c>
      <c r="F18" s="14">
        <f t="shared" si="1"/>
        <v>49</v>
      </c>
      <c r="G18" s="71">
        <v>4</v>
      </c>
      <c r="H18" s="71">
        <v>16</v>
      </c>
      <c r="I18" s="71">
        <v>14</v>
      </c>
      <c r="J18" s="71">
        <v>15</v>
      </c>
    </row>
    <row r="19" spans="2:10" ht="15" customHeight="1" x14ac:dyDescent="0.2">
      <c r="B19" s="78"/>
      <c r="C19" s="184"/>
      <c r="D19" s="79"/>
      <c r="E19" s="18" t="s">
        <v>20</v>
      </c>
      <c r="F19" s="14">
        <f t="shared" si="1"/>
        <v>17</v>
      </c>
      <c r="G19" s="71">
        <v>2</v>
      </c>
      <c r="H19" s="71">
        <v>3</v>
      </c>
      <c r="I19" s="71">
        <v>4</v>
      </c>
      <c r="J19" s="71">
        <v>8</v>
      </c>
    </row>
    <row r="20" spans="2:10" ht="15" customHeight="1" x14ac:dyDescent="0.2">
      <c r="B20" s="76">
        <v>4</v>
      </c>
      <c r="C20" s="56" t="s">
        <v>28</v>
      </c>
      <c r="D20" s="189" t="s">
        <v>260</v>
      </c>
      <c r="E20" s="188"/>
      <c r="F20" s="14">
        <f t="shared" si="1"/>
        <v>27</v>
      </c>
      <c r="G20" s="71">
        <v>0</v>
      </c>
      <c r="H20" s="71">
        <v>7</v>
      </c>
      <c r="I20" s="71">
        <v>10</v>
      </c>
      <c r="J20" s="71">
        <v>10</v>
      </c>
    </row>
    <row r="21" spans="2:10" ht="15" customHeight="1" x14ac:dyDescent="0.2">
      <c r="B21" s="194"/>
      <c r="C21" s="186"/>
      <c r="D21" s="77" t="s">
        <v>259</v>
      </c>
      <c r="E21" s="18" t="s">
        <v>19</v>
      </c>
      <c r="F21" s="14">
        <f t="shared" si="1"/>
        <v>214</v>
      </c>
      <c r="G21" s="71">
        <v>7</v>
      </c>
      <c r="H21" s="71">
        <v>63</v>
      </c>
      <c r="I21" s="71">
        <v>72</v>
      </c>
      <c r="J21" s="71">
        <v>72</v>
      </c>
    </row>
    <row r="22" spans="2:10" ht="15" customHeight="1" x14ac:dyDescent="0.2">
      <c r="B22" s="78"/>
      <c r="C22" s="184"/>
      <c r="D22" s="79"/>
      <c r="E22" s="18" t="s">
        <v>20</v>
      </c>
      <c r="F22" s="14">
        <f t="shared" si="1"/>
        <v>151</v>
      </c>
      <c r="G22" s="71">
        <v>4</v>
      </c>
      <c r="H22" s="71">
        <v>43</v>
      </c>
      <c r="I22" s="71">
        <v>50</v>
      </c>
      <c r="J22" s="71">
        <v>54</v>
      </c>
    </row>
    <row r="23" spans="2:10" ht="15" customHeight="1" x14ac:dyDescent="0.2">
      <c r="B23" s="193">
        <v>5</v>
      </c>
      <c r="C23" s="56" t="s">
        <v>29</v>
      </c>
      <c r="D23" s="189" t="s">
        <v>260</v>
      </c>
      <c r="E23" s="188"/>
      <c r="F23" s="14">
        <f t="shared" si="1"/>
        <v>13</v>
      </c>
      <c r="G23" s="71">
        <v>1</v>
      </c>
      <c r="H23" s="71">
        <v>3</v>
      </c>
      <c r="I23" s="71">
        <v>2</v>
      </c>
      <c r="J23" s="71">
        <v>7</v>
      </c>
    </row>
    <row r="24" spans="2:10" ht="15" customHeight="1" x14ac:dyDescent="0.2">
      <c r="B24" s="192"/>
      <c r="C24" s="186"/>
      <c r="D24" s="77" t="s">
        <v>259</v>
      </c>
      <c r="E24" s="18" t="s">
        <v>19</v>
      </c>
      <c r="F24" s="14">
        <f t="shared" si="1"/>
        <v>85</v>
      </c>
      <c r="G24" s="71">
        <v>6</v>
      </c>
      <c r="H24" s="71">
        <v>23</v>
      </c>
      <c r="I24" s="71">
        <v>25</v>
      </c>
      <c r="J24" s="71">
        <v>31</v>
      </c>
    </row>
    <row r="25" spans="2:10" ht="15" customHeight="1" x14ac:dyDescent="0.2">
      <c r="B25" s="191"/>
      <c r="C25" s="184"/>
      <c r="D25" s="79"/>
      <c r="E25" s="18" t="s">
        <v>20</v>
      </c>
      <c r="F25" s="14">
        <f t="shared" si="1"/>
        <v>72</v>
      </c>
      <c r="G25" s="71">
        <v>6</v>
      </c>
      <c r="H25" s="71">
        <v>16</v>
      </c>
      <c r="I25" s="71">
        <v>21</v>
      </c>
      <c r="J25" s="71">
        <v>29</v>
      </c>
    </row>
    <row r="26" spans="2:10" ht="15" customHeight="1" x14ac:dyDescent="0.2">
      <c r="B26" s="190">
        <v>6</v>
      </c>
      <c r="C26" s="56" t="s">
        <v>30</v>
      </c>
      <c r="D26" s="189" t="s">
        <v>260</v>
      </c>
      <c r="E26" s="188"/>
      <c r="F26" s="14">
        <f t="shared" si="1"/>
        <v>8</v>
      </c>
      <c r="G26" s="71">
        <v>0</v>
      </c>
      <c r="H26" s="71">
        <v>1</v>
      </c>
      <c r="I26" s="71">
        <v>4</v>
      </c>
      <c r="J26" s="71">
        <v>3</v>
      </c>
    </row>
    <row r="27" spans="2:10" ht="15" customHeight="1" x14ac:dyDescent="0.2">
      <c r="B27" s="187"/>
      <c r="C27" s="186"/>
      <c r="D27" s="77" t="s">
        <v>259</v>
      </c>
      <c r="E27" s="18" t="s">
        <v>19</v>
      </c>
      <c r="F27" s="14">
        <f t="shared" si="1"/>
        <v>50</v>
      </c>
      <c r="G27" s="71">
        <v>1</v>
      </c>
      <c r="H27" s="71">
        <v>17</v>
      </c>
      <c r="I27" s="71">
        <v>15</v>
      </c>
      <c r="J27" s="71">
        <v>17</v>
      </c>
    </row>
    <row r="28" spans="2:10" ht="15" customHeight="1" x14ac:dyDescent="0.2">
      <c r="B28" s="185"/>
      <c r="C28" s="184"/>
      <c r="D28" s="79"/>
      <c r="E28" s="18" t="s">
        <v>20</v>
      </c>
      <c r="F28" s="14">
        <f t="shared" si="1"/>
        <v>33</v>
      </c>
      <c r="G28" s="71">
        <v>0</v>
      </c>
      <c r="H28" s="71">
        <v>11</v>
      </c>
      <c r="I28" s="71">
        <v>10</v>
      </c>
      <c r="J28" s="71">
        <v>12</v>
      </c>
    </row>
    <row r="29" spans="2:10" ht="15" customHeight="1" x14ac:dyDescent="0.2">
      <c r="B29" s="76">
        <v>7</v>
      </c>
      <c r="C29" s="56" t="s">
        <v>173</v>
      </c>
      <c r="D29" s="189" t="s">
        <v>260</v>
      </c>
      <c r="E29" s="188"/>
      <c r="F29" s="14">
        <f t="shared" si="1"/>
        <v>4</v>
      </c>
      <c r="G29" s="71">
        <v>0</v>
      </c>
      <c r="H29" s="71">
        <v>2</v>
      </c>
      <c r="I29" s="71">
        <v>0</v>
      </c>
      <c r="J29" s="71">
        <v>2</v>
      </c>
    </row>
    <row r="30" spans="2:10" ht="15" customHeight="1" x14ac:dyDescent="0.2">
      <c r="B30" s="194"/>
      <c r="C30" s="186"/>
      <c r="D30" s="77" t="s">
        <v>259</v>
      </c>
      <c r="E30" s="18" t="s">
        <v>19</v>
      </c>
      <c r="F30" s="14">
        <f t="shared" si="1"/>
        <v>76</v>
      </c>
      <c r="G30" s="71">
        <v>1</v>
      </c>
      <c r="H30" s="71">
        <v>15</v>
      </c>
      <c r="I30" s="71">
        <v>17</v>
      </c>
      <c r="J30" s="71">
        <v>43</v>
      </c>
    </row>
    <row r="31" spans="2:10" ht="15" customHeight="1" x14ac:dyDescent="0.2">
      <c r="B31" s="78"/>
      <c r="C31" s="184"/>
      <c r="D31" s="79"/>
      <c r="E31" s="18" t="s">
        <v>20</v>
      </c>
      <c r="F31" s="14">
        <f t="shared" si="1"/>
        <v>58</v>
      </c>
      <c r="G31" s="71">
        <v>0</v>
      </c>
      <c r="H31" s="71">
        <v>10</v>
      </c>
      <c r="I31" s="71">
        <v>15</v>
      </c>
      <c r="J31" s="71">
        <v>33</v>
      </c>
    </row>
    <row r="32" spans="2:10" ht="15" customHeight="1" x14ac:dyDescent="0.2">
      <c r="B32" s="76">
        <v>8</v>
      </c>
      <c r="C32" s="56" t="s">
        <v>32</v>
      </c>
      <c r="D32" s="189" t="s">
        <v>260</v>
      </c>
      <c r="E32" s="188"/>
      <c r="F32" s="14">
        <f t="shared" si="1"/>
        <v>22</v>
      </c>
      <c r="G32" s="71">
        <v>1</v>
      </c>
      <c r="H32" s="71">
        <v>4</v>
      </c>
      <c r="I32" s="71">
        <v>15</v>
      </c>
      <c r="J32" s="71">
        <v>2</v>
      </c>
    </row>
    <row r="33" spans="2:10" ht="15" customHeight="1" x14ac:dyDescent="0.2">
      <c r="B33" s="194"/>
      <c r="C33" s="186"/>
      <c r="D33" s="77" t="s">
        <v>259</v>
      </c>
      <c r="E33" s="18" t="s">
        <v>19</v>
      </c>
      <c r="F33" s="14">
        <f t="shared" si="1"/>
        <v>184</v>
      </c>
      <c r="G33" s="71">
        <v>15</v>
      </c>
      <c r="H33" s="71">
        <v>61</v>
      </c>
      <c r="I33" s="71">
        <v>68</v>
      </c>
      <c r="J33" s="71">
        <v>40</v>
      </c>
    </row>
    <row r="34" spans="2:10" ht="15" customHeight="1" x14ac:dyDescent="0.2">
      <c r="B34" s="78"/>
      <c r="C34" s="184"/>
      <c r="D34" s="79"/>
      <c r="E34" s="18" t="s">
        <v>20</v>
      </c>
      <c r="F34" s="14">
        <f t="shared" si="1"/>
        <v>84</v>
      </c>
      <c r="G34" s="71">
        <v>4</v>
      </c>
      <c r="H34" s="71">
        <v>28</v>
      </c>
      <c r="I34" s="71">
        <v>34</v>
      </c>
      <c r="J34" s="71">
        <v>18</v>
      </c>
    </row>
    <row r="35" spans="2:10" ht="15" customHeight="1" x14ac:dyDescent="0.2">
      <c r="B35" s="193">
        <v>9</v>
      </c>
      <c r="C35" s="56" t="s">
        <v>33</v>
      </c>
      <c r="D35" s="189" t="s">
        <v>260</v>
      </c>
      <c r="E35" s="188"/>
      <c r="F35" s="14">
        <f t="shared" si="1"/>
        <v>5</v>
      </c>
      <c r="G35" s="71">
        <v>0</v>
      </c>
      <c r="H35" s="71">
        <v>2</v>
      </c>
      <c r="I35" s="71">
        <v>1</v>
      </c>
      <c r="J35" s="71">
        <v>2</v>
      </c>
    </row>
    <row r="36" spans="2:10" ht="15" customHeight="1" x14ac:dyDescent="0.2">
      <c r="B36" s="192"/>
      <c r="C36" s="186"/>
      <c r="D36" s="77" t="s">
        <v>259</v>
      </c>
      <c r="E36" s="18" t="s">
        <v>19</v>
      </c>
      <c r="F36" s="14">
        <f t="shared" si="1"/>
        <v>66</v>
      </c>
      <c r="G36" s="71">
        <v>4</v>
      </c>
      <c r="H36" s="71">
        <v>27</v>
      </c>
      <c r="I36" s="71">
        <v>20</v>
      </c>
      <c r="J36" s="71">
        <v>15</v>
      </c>
    </row>
    <row r="37" spans="2:10" ht="15" customHeight="1" x14ac:dyDescent="0.2">
      <c r="B37" s="191"/>
      <c r="C37" s="184"/>
      <c r="D37" s="79"/>
      <c r="E37" s="18" t="s">
        <v>20</v>
      </c>
      <c r="F37" s="14">
        <f t="shared" si="1"/>
        <v>14</v>
      </c>
      <c r="G37" s="71">
        <v>0</v>
      </c>
      <c r="H37" s="71">
        <v>5</v>
      </c>
      <c r="I37" s="71">
        <v>5</v>
      </c>
      <c r="J37" s="71">
        <v>4</v>
      </c>
    </row>
    <row r="38" spans="2:10" ht="15" customHeight="1" x14ac:dyDescent="0.2">
      <c r="B38" s="190">
        <v>10</v>
      </c>
      <c r="C38" s="56" t="s">
        <v>34</v>
      </c>
      <c r="D38" s="189" t="s">
        <v>260</v>
      </c>
      <c r="E38" s="188"/>
      <c r="F38" s="14">
        <f t="shared" si="1"/>
        <v>8</v>
      </c>
      <c r="G38" s="71">
        <v>0</v>
      </c>
      <c r="H38" s="71">
        <v>2</v>
      </c>
      <c r="I38" s="71">
        <v>3</v>
      </c>
      <c r="J38" s="71">
        <v>3</v>
      </c>
    </row>
    <row r="39" spans="2:10" ht="15" customHeight="1" x14ac:dyDescent="0.2">
      <c r="B39" s="187"/>
      <c r="C39" s="186"/>
      <c r="D39" s="77" t="s">
        <v>259</v>
      </c>
      <c r="E39" s="18" t="s">
        <v>19</v>
      </c>
      <c r="F39" s="14">
        <f t="shared" si="1"/>
        <v>116</v>
      </c>
      <c r="G39" s="71">
        <v>8</v>
      </c>
      <c r="H39" s="71">
        <v>39</v>
      </c>
      <c r="I39" s="71">
        <v>45</v>
      </c>
      <c r="J39" s="71">
        <v>24</v>
      </c>
    </row>
    <row r="40" spans="2:10" ht="15" customHeight="1" x14ac:dyDescent="0.2">
      <c r="B40" s="185"/>
      <c r="C40" s="184"/>
      <c r="D40" s="79"/>
      <c r="E40" s="18" t="s">
        <v>20</v>
      </c>
      <c r="F40" s="14">
        <f t="shared" si="1"/>
        <v>32</v>
      </c>
      <c r="G40" s="71">
        <v>3</v>
      </c>
      <c r="H40" s="71">
        <v>9</v>
      </c>
      <c r="I40" s="71">
        <v>12</v>
      </c>
      <c r="J40" s="71">
        <v>8</v>
      </c>
    </row>
    <row r="41" spans="2:10" ht="15" customHeight="1" x14ac:dyDescent="0.2">
      <c r="B41" s="76">
        <v>11</v>
      </c>
      <c r="C41" s="56" t="s">
        <v>35</v>
      </c>
      <c r="D41" s="189" t="s">
        <v>260</v>
      </c>
      <c r="E41" s="188"/>
      <c r="F41" s="14">
        <f t="shared" si="1"/>
        <v>22</v>
      </c>
      <c r="G41" s="71">
        <v>0</v>
      </c>
      <c r="H41" s="71">
        <v>1</v>
      </c>
      <c r="I41" s="71">
        <v>10</v>
      </c>
      <c r="J41" s="71">
        <v>11</v>
      </c>
    </row>
    <row r="42" spans="2:10" ht="15" customHeight="1" x14ac:dyDescent="0.2">
      <c r="B42" s="194"/>
      <c r="C42" s="186"/>
      <c r="D42" s="77" t="s">
        <v>259</v>
      </c>
      <c r="E42" s="18" t="s">
        <v>19</v>
      </c>
      <c r="F42" s="14">
        <f t="shared" si="1"/>
        <v>92</v>
      </c>
      <c r="G42" s="71">
        <v>2</v>
      </c>
      <c r="H42" s="71">
        <v>11</v>
      </c>
      <c r="I42" s="71">
        <v>22</v>
      </c>
      <c r="J42" s="71">
        <v>57</v>
      </c>
    </row>
    <row r="43" spans="2:10" ht="15" customHeight="1" x14ac:dyDescent="0.2">
      <c r="B43" s="78"/>
      <c r="C43" s="184"/>
      <c r="D43" s="79"/>
      <c r="E43" s="18" t="s">
        <v>20</v>
      </c>
      <c r="F43" s="14">
        <f t="shared" si="1"/>
        <v>69</v>
      </c>
      <c r="G43" s="71">
        <v>2</v>
      </c>
      <c r="H43" s="71">
        <v>7</v>
      </c>
      <c r="I43" s="71">
        <v>18</v>
      </c>
      <c r="J43" s="71">
        <v>42</v>
      </c>
    </row>
    <row r="44" spans="2:10" ht="15" customHeight="1" x14ac:dyDescent="0.2">
      <c r="B44" s="76">
        <v>12</v>
      </c>
      <c r="C44" s="56" t="s">
        <v>36</v>
      </c>
      <c r="D44" s="189" t="s">
        <v>260</v>
      </c>
      <c r="E44" s="188"/>
      <c r="F44" s="14">
        <f t="shared" si="1"/>
        <v>7</v>
      </c>
      <c r="G44" s="71">
        <v>0</v>
      </c>
      <c r="H44" s="71">
        <v>1</v>
      </c>
      <c r="I44" s="71">
        <v>2</v>
      </c>
      <c r="J44" s="71">
        <v>4</v>
      </c>
    </row>
    <row r="45" spans="2:10" ht="15" customHeight="1" x14ac:dyDescent="0.2">
      <c r="B45" s="194"/>
      <c r="C45" s="186"/>
      <c r="D45" s="77" t="s">
        <v>259</v>
      </c>
      <c r="E45" s="18" t="s">
        <v>19</v>
      </c>
      <c r="F45" s="14">
        <f t="shared" si="1"/>
        <v>192</v>
      </c>
      <c r="G45" s="71">
        <v>9</v>
      </c>
      <c r="H45" s="71">
        <v>14</v>
      </c>
      <c r="I45" s="71">
        <v>44</v>
      </c>
      <c r="J45" s="71">
        <v>125</v>
      </c>
    </row>
    <row r="46" spans="2:10" ht="15" customHeight="1" x14ac:dyDescent="0.2">
      <c r="B46" s="78"/>
      <c r="C46" s="184"/>
      <c r="D46" s="79"/>
      <c r="E46" s="18" t="s">
        <v>20</v>
      </c>
      <c r="F46" s="14">
        <f t="shared" si="1"/>
        <v>123</v>
      </c>
      <c r="G46" s="71">
        <v>9</v>
      </c>
      <c r="H46" s="71">
        <v>8</v>
      </c>
      <c r="I46" s="71">
        <v>31</v>
      </c>
      <c r="J46" s="71">
        <v>75</v>
      </c>
    </row>
    <row r="47" spans="2:10" ht="15" customHeight="1" x14ac:dyDescent="0.2">
      <c r="B47" s="193">
        <v>13</v>
      </c>
      <c r="C47" s="56" t="s">
        <v>37</v>
      </c>
      <c r="D47" s="189" t="s">
        <v>260</v>
      </c>
      <c r="E47" s="188"/>
      <c r="F47" s="14">
        <f t="shared" si="1"/>
        <v>5</v>
      </c>
      <c r="G47" s="71">
        <v>0</v>
      </c>
      <c r="H47" s="71">
        <v>1</v>
      </c>
      <c r="I47" s="71">
        <v>3</v>
      </c>
      <c r="J47" s="71">
        <v>1</v>
      </c>
    </row>
    <row r="48" spans="2:10" ht="15" customHeight="1" x14ac:dyDescent="0.2">
      <c r="B48" s="192"/>
      <c r="C48" s="186"/>
      <c r="D48" s="77" t="s">
        <v>259</v>
      </c>
      <c r="E48" s="18" t="s">
        <v>19</v>
      </c>
      <c r="F48" s="14">
        <f t="shared" si="1"/>
        <v>148</v>
      </c>
      <c r="G48" s="71">
        <v>11</v>
      </c>
      <c r="H48" s="71">
        <v>42</v>
      </c>
      <c r="I48" s="71">
        <v>40</v>
      </c>
      <c r="J48" s="71">
        <v>55</v>
      </c>
    </row>
    <row r="49" spans="2:10" ht="15" customHeight="1" x14ac:dyDescent="0.2">
      <c r="B49" s="191"/>
      <c r="C49" s="184"/>
      <c r="D49" s="79"/>
      <c r="E49" s="18" t="s">
        <v>20</v>
      </c>
      <c r="F49" s="14">
        <f t="shared" si="1"/>
        <v>90</v>
      </c>
      <c r="G49" s="71">
        <v>5</v>
      </c>
      <c r="H49" s="71">
        <v>18</v>
      </c>
      <c r="I49" s="71">
        <v>31</v>
      </c>
      <c r="J49" s="71">
        <v>36</v>
      </c>
    </row>
    <row r="50" spans="2:10" ht="15" customHeight="1" x14ac:dyDescent="0.2">
      <c r="B50" s="190">
        <v>14</v>
      </c>
      <c r="C50" s="56" t="s">
        <v>38</v>
      </c>
      <c r="D50" s="189" t="s">
        <v>260</v>
      </c>
      <c r="E50" s="188"/>
      <c r="F50" s="14">
        <f t="shared" si="1"/>
        <v>30</v>
      </c>
      <c r="G50" s="71">
        <v>0</v>
      </c>
      <c r="H50" s="71">
        <v>4</v>
      </c>
      <c r="I50" s="71">
        <v>11</v>
      </c>
      <c r="J50" s="71">
        <v>15</v>
      </c>
    </row>
    <row r="51" spans="2:10" ht="15" customHeight="1" x14ac:dyDescent="0.2">
      <c r="B51" s="187"/>
      <c r="C51" s="186"/>
      <c r="D51" s="77" t="s">
        <v>259</v>
      </c>
      <c r="E51" s="18" t="s">
        <v>19</v>
      </c>
      <c r="F51" s="14">
        <f t="shared" si="1"/>
        <v>275</v>
      </c>
      <c r="G51" s="71">
        <v>16</v>
      </c>
      <c r="H51" s="71">
        <v>62</v>
      </c>
      <c r="I51" s="71">
        <v>83</v>
      </c>
      <c r="J51" s="71">
        <v>114</v>
      </c>
    </row>
    <row r="52" spans="2:10" ht="15" customHeight="1" x14ac:dyDescent="0.2">
      <c r="B52" s="185"/>
      <c r="C52" s="184"/>
      <c r="D52" s="79"/>
      <c r="E52" s="18" t="s">
        <v>20</v>
      </c>
      <c r="F52" s="14">
        <f t="shared" si="1"/>
        <v>114</v>
      </c>
      <c r="G52" s="71">
        <v>3</v>
      </c>
      <c r="H52" s="71">
        <v>23</v>
      </c>
      <c r="I52" s="71">
        <v>41</v>
      </c>
      <c r="J52" s="71">
        <v>47</v>
      </c>
    </row>
    <row r="53" spans="2:10" ht="12" customHeight="1" x14ac:dyDescent="0.2"/>
  </sheetData>
  <mergeCells count="68">
    <mergeCell ref="B50:B52"/>
    <mergeCell ref="C50:C52"/>
    <mergeCell ref="D50:E50"/>
    <mergeCell ref="D51:D52"/>
    <mergeCell ref="B44:B46"/>
    <mergeCell ref="C44:C46"/>
    <mergeCell ref="D44:E44"/>
    <mergeCell ref="D45:D46"/>
    <mergeCell ref="B47:B49"/>
    <mergeCell ref="C47:C49"/>
    <mergeCell ref="D47:E47"/>
    <mergeCell ref="D48:D49"/>
    <mergeCell ref="B38:B40"/>
    <mergeCell ref="C38:C40"/>
    <mergeCell ref="D38:E38"/>
    <mergeCell ref="D39:D40"/>
    <mergeCell ref="B41:B43"/>
    <mergeCell ref="C41:C43"/>
    <mergeCell ref="D41:E41"/>
    <mergeCell ref="D42:D43"/>
    <mergeCell ref="B32:B34"/>
    <mergeCell ref="C32:C34"/>
    <mergeCell ref="D32:E32"/>
    <mergeCell ref="D33:D34"/>
    <mergeCell ref="B35:B37"/>
    <mergeCell ref="C35:C37"/>
    <mergeCell ref="D35:E35"/>
    <mergeCell ref="D36:D37"/>
    <mergeCell ref="B26:B28"/>
    <mergeCell ref="C26:C28"/>
    <mergeCell ref="D26:E26"/>
    <mergeCell ref="D27:D28"/>
    <mergeCell ref="B29:B31"/>
    <mergeCell ref="C29:C31"/>
    <mergeCell ref="D29:E29"/>
    <mergeCell ref="D30:D31"/>
    <mergeCell ref="B20:B22"/>
    <mergeCell ref="C20:C22"/>
    <mergeCell ref="D20:E20"/>
    <mergeCell ref="D21:D22"/>
    <mergeCell ref="B23:B25"/>
    <mergeCell ref="C23:C25"/>
    <mergeCell ref="D23:E23"/>
    <mergeCell ref="D24:D25"/>
    <mergeCell ref="B14:B16"/>
    <mergeCell ref="C14:C16"/>
    <mergeCell ref="D14:E14"/>
    <mergeCell ref="D15:D16"/>
    <mergeCell ref="B17:B19"/>
    <mergeCell ref="C17:C19"/>
    <mergeCell ref="D17:E17"/>
    <mergeCell ref="D18:D19"/>
    <mergeCell ref="B8:C10"/>
    <mergeCell ref="D8:E8"/>
    <mergeCell ref="D9:D10"/>
    <mergeCell ref="B11:B13"/>
    <mergeCell ref="C11:C13"/>
    <mergeCell ref="D11:E11"/>
    <mergeCell ref="D12:D13"/>
    <mergeCell ref="B3:J3"/>
    <mergeCell ref="B5:B7"/>
    <mergeCell ref="C5:E7"/>
    <mergeCell ref="F5:J5"/>
    <mergeCell ref="F6:F7"/>
    <mergeCell ref="G6:G7"/>
    <mergeCell ref="H6:H7"/>
    <mergeCell ref="I6:I7"/>
    <mergeCell ref="J6:J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94" fitToWidth="0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D37"/>
  <sheetViews>
    <sheetView zoomScale="80" zoomScaleNormal="80" workbookViewId="0">
      <selection activeCell="X4" sqref="X4"/>
    </sheetView>
  </sheetViews>
  <sheetFormatPr defaultRowHeight="12.75" x14ac:dyDescent="0.2"/>
  <cols>
    <col min="1" max="1" width="3.42578125" style="41" customWidth="1"/>
    <col min="2" max="2" width="5.28515625" style="41" customWidth="1"/>
    <col min="3" max="3" width="25.28515625" style="41" customWidth="1"/>
    <col min="4" max="9" width="12.7109375" style="41" customWidth="1"/>
    <col min="10" max="21" width="9.7109375" style="41" customWidth="1"/>
    <col min="22" max="56" width="9.140625" style="61"/>
    <col min="57" max="256" width="9.140625" style="41"/>
    <col min="257" max="257" width="3.42578125" style="41" customWidth="1"/>
    <col min="258" max="258" width="5.28515625" style="41" customWidth="1"/>
    <col min="259" max="259" width="25.28515625" style="41" customWidth="1"/>
    <col min="260" max="265" width="12.7109375" style="41" customWidth="1"/>
    <col min="266" max="277" width="9.7109375" style="41" customWidth="1"/>
    <col min="278" max="512" width="9.140625" style="41"/>
    <col min="513" max="513" width="3.42578125" style="41" customWidth="1"/>
    <col min="514" max="514" width="5.28515625" style="41" customWidth="1"/>
    <col min="515" max="515" width="25.28515625" style="41" customWidth="1"/>
    <col min="516" max="521" width="12.7109375" style="41" customWidth="1"/>
    <col min="522" max="533" width="9.7109375" style="41" customWidth="1"/>
    <col min="534" max="768" width="9.140625" style="41"/>
    <col min="769" max="769" width="3.42578125" style="41" customWidth="1"/>
    <col min="770" max="770" width="5.28515625" style="41" customWidth="1"/>
    <col min="771" max="771" width="25.28515625" style="41" customWidth="1"/>
    <col min="772" max="777" width="12.7109375" style="41" customWidth="1"/>
    <col min="778" max="789" width="9.7109375" style="41" customWidth="1"/>
    <col min="790" max="1024" width="9.140625" style="41"/>
    <col min="1025" max="1025" width="3.42578125" style="41" customWidth="1"/>
    <col min="1026" max="1026" width="5.28515625" style="41" customWidth="1"/>
    <col min="1027" max="1027" width="25.28515625" style="41" customWidth="1"/>
    <col min="1028" max="1033" width="12.7109375" style="41" customWidth="1"/>
    <col min="1034" max="1045" width="9.7109375" style="41" customWidth="1"/>
    <col min="1046" max="1280" width="9.140625" style="41"/>
    <col min="1281" max="1281" width="3.42578125" style="41" customWidth="1"/>
    <col min="1282" max="1282" width="5.28515625" style="41" customWidth="1"/>
    <col min="1283" max="1283" width="25.28515625" style="41" customWidth="1"/>
    <col min="1284" max="1289" width="12.7109375" style="41" customWidth="1"/>
    <col min="1290" max="1301" width="9.7109375" style="41" customWidth="1"/>
    <col min="1302" max="1536" width="9.140625" style="41"/>
    <col min="1537" max="1537" width="3.42578125" style="41" customWidth="1"/>
    <col min="1538" max="1538" width="5.28515625" style="41" customWidth="1"/>
    <col min="1539" max="1539" width="25.28515625" style="41" customWidth="1"/>
    <col min="1540" max="1545" width="12.7109375" style="41" customWidth="1"/>
    <col min="1546" max="1557" width="9.7109375" style="41" customWidth="1"/>
    <col min="1558" max="1792" width="9.140625" style="41"/>
    <col min="1793" max="1793" width="3.42578125" style="41" customWidth="1"/>
    <col min="1794" max="1794" width="5.28515625" style="41" customWidth="1"/>
    <col min="1795" max="1795" width="25.28515625" style="41" customWidth="1"/>
    <col min="1796" max="1801" width="12.7109375" style="41" customWidth="1"/>
    <col min="1802" max="1813" width="9.7109375" style="41" customWidth="1"/>
    <col min="1814" max="2048" width="9.140625" style="41"/>
    <col min="2049" max="2049" width="3.42578125" style="41" customWidth="1"/>
    <col min="2050" max="2050" width="5.28515625" style="41" customWidth="1"/>
    <col min="2051" max="2051" width="25.28515625" style="41" customWidth="1"/>
    <col min="2052" max="2057" width="12.7109375" style="41" customWidth="1"/>
    <col min="2058" max="2069" width="9.7109375" style="41" customWidth="1"/>
    <col min="2070" max="2304" width="9.140625" style="41"/>
    <col min="2305" max="2305" width="3.42578125" style="41" customWidth="1"/>
    <col min="2306" max="2306" width="5.28515625" style="41" customWidth="1"/>
    <col min="2307" max="2307" width="25.28515625" style="41" customWidth="1"/>
    <col min="2308" max="2313" width="12.7109375" style="41" customWidth="1"/>
    <col min="2314" max="2325" width="9.7109375" style="41" customWidth="1"/>
    <col min="2326" max="2560" width="9.140625" style="41"/>
    <col min="2561" max="2561" width="3.42578125" style="41" customWidth="1"/>
    <col min="2562" max="2562" width="5.28515625" style="41" customWidth="1"/>
    <col min="2563" max="2563" width="25.28515625" style="41" customWidth="1"/>
    <col min="2564" max="2569" width="12.7109375" style="41" customWidth="1"/>
    <col min="2570" max="2581" width="9.7109375" style="41" customWidth="1"/>
    <col min="2582" max="2816" width="9.140625" style="41"/>
    <col min="2817" max="2817" width="3.42578125" style="41" customWidth="1"/>
    <col min="2818" max="2818" width="5.28515625" style="41" customWidth="1"/>
    <col min="2819" max="2819" width="25.28515625" style="41" customWidth="1"/>
    <col min="2820" max="2825" width="12.7109375" style="41" customWidth="1"/>
    <col min="2826" max="2837" width="9.7109375" style="41" customWidth="1"/>
    <col min="2838" max="3072" width="9.140625" style="41"/>
    <col min="3073" max="3073" width="3.42578125" style="41" customWidth="1"/>
    <col min="3074" max="3074" width="5.28515625" style="41" customWidth="1"/>
    <col min="3075" max="3075" width="25.28515625" style="41" customWidth="1"/>
    <col min="3076" max="3081" width="12.7109375" style="41" customWidth="1"/>
    <col min="3082" max="3093" width="9.7109375" style="41" customWidth="1"/>
    <col min="3094" max="3328" width="9.140625" style="41"/>
    <col min="3329" max="3329" width="3.42578125" style="41" customWidth="1"/>
    <col min="3330" max="3330" width="5.28515625" style="41" customWidth="1"/>
    <col min="3331" max="3331" width="25.28515625" style="41" customWidth="1"/>
    <col min="3332" max="3337" width="12.7109375" style="41" customWidth="1"/>
    <col min="3338" max="3349" width="9.7109375" style="41" customWidth="1"/>
    <col min="3350" max="3584" width="9.140625" style="41"/>
    <col min="3585" max="3585" width="3.42578125" style="41" customWidth="1"/>
    <col min="3586" max="3586" width="5.28515625" style="41" customWidth="1"/>
    <col min="3587" max="3587" width="25.28515625" style="41" customWidth="1"/>
    <col min="3588" max="3593" width="12.7109375" style="41" customWidth="1"/>
    <col min="3594" max="3605" width="9.7109375" style="41" customWidth="1"/>
    <col min="3606" max="3840" width="9.140625" style="41"/>
    <col min="3841" max="3841" width="3.42578125" style="41" customWidth="1"/>
    <col min="3842" max="3842" width="5.28515625" style="41" customWidth="1"/>
    <col min="3843" max="3843" width="25.28515625" style="41" customWidth="1"/>
    <col min="3844" max="3849" width="12.7109375" style="41" customWidth="1"/>
    <col min="3850" max="3861" width="9.7109375" style="41" customWidth="1"/>
    <col min="3862" max="4096" width="9.140625" style="41"/>
    <col min="4097" max="4097" width="3.42578125" style="41" customWidth="1"/>
    <col min="4098" max="4098" width="5.28515625" style="41" customWidth="1"/>
    <col min="4099" max="4099" width="25.28515625" style="41" customWidth="1"/>
    <col min="4100" max="4105" width="12.7109375" style="41" customWidth="1"/>
    <col min="4106" max="4117" width="9.7109375" style="41" customWidth="1"/>
    <col min="4118" max="4352" width="9.140625" style="41"/>
    <col min="4353" max="4353" width="3.42578125" style="41" customWidth="1"/>
    <col min="4354" max="4354" width="5.28515625" style="41" customWidth="1"/>
    <col min="4355" max="4355" width="25.28515625" style="41" customWidth="1"/>
    <col min="4356" max="4361" width="12.7109375" style="41" customWidth="1"/>
    <col min="4362" max="4373" width="9.7109375" style="41" customWidth="1"/>
    <col min="4374" max="4608" width="9.140625" style="41"/>
    <col min="4609" max="4609" width="3.42578125" style="41" customWidth="1"/>
    <col min="4610" max="4610" width="5.28515625" style="41" customWidth="1"/>
    <col min="4611" max="4611" width="25.28515625" style="41" customWidth="1"/>
    <col min="4612" max="4617" width="12.7109375" style="41" customWidth="1"/>
    <col min="4618" max="4629" width="9.7109375" style="41" customWidth="1"/>
    <col min="4630" max="4864" width="9.140625" style="41"/>
    <col min="4865" max="4865" width="3.42578125" style="41" customWidth="1"/>
    <col min="4866" max="4866" width="5.28515625" style="41" customWidth="1"/>
    <col min="4867" max="4867" width="25.28515625" style="41" customWidth="1"/>
    <col min="4868" max="4873" width="12.7109375" style="41" customWidth="1"/>
    <col min="4874" max="4885" width="9.7109375" style="41" customWidth="1"/>
    <col min="4886" max="5120" width="9.140625" style="41"/>
    <col min="5121" max="5121" width="3.42578125" style="41" customWidth="1"/>
    <col min="5122" max="5122" width="5.28515625" style="41" customWidth="1"/>
    <col min="5123" max="5123" width="25.28515625" style="41" customWidth="1"/>
    <col min="5124" max="5129" width="12.7109375" style="41" customWidth="1"/>
    <col min="5130" max="5141" width="9.7109375" style="41" customWidth="1"/>
    <col min="5142" max="5376" width="9.140625" style="41"/>
    <col min="5377" max="5377" width="3.42578125" style="41" customWidth="1"/>
    <col min="5378" max="5378" width="5.28515625" style="41" customWidth="1"/>
    <col min="5379" max="5379" width="25.28515625" style="41" customWidth="1"/>
    <col min="5380" max="5385" width="12.7109375" style="41" customWidth="1"/>
    <col min="5386" max="5397" width="9.7109375" style="41" customWidth="1"/>
    <col min="5398" max="5632" width="9.140625" style="41"/>
    <col min="5633" max="5633" width="3.42578125" style="41" customWidth="1"/>
    <col min="5634" max="5634" width="5.28515625" style="41" customWidth="1"/>
    <col min="5635" max="5635" width="25.28515625" style="41" customWidth="1"/>
    <col min="5636" max="5641" width="12.7109375" style="41" customWidth="1"/>
    <col min="5642" max="5653" width="9.7109375" style="41" customWidth="1"/>
    <col min="5654" max="5888" width="9.140625" style="41"/>
    <col min="5889" max="5889" width="3.42578125" style="41" customWidth="1"/>
    <col min="5890" max="5890" width="5.28515625" style="41" customWidth="1"/>
    <col min="5891" max="5891" width="25.28515625" style="41" customWidth="1"/>
    <col min="5892" max="5897" width="12.7109375" style="41" customWidth="1"/>
    <col min="5898" max="5909" width="9.7109375" style="41" customWidth="1"/>
    <col min="5910" max="6144" width="9.140625" style="41"/>
    <col min="6145" max="6145" width="3.42578125" style="41" customWidth="1"/>
    <col min="6146" max="6146" width="5.28515625" style="41" customWidth="1"/>
    <col min="6147" max="6147" width="25.28515625" style="41" customWidth="1"/>
    <col min="6148" max="6153" width="12.7109375" style="41" customWidth="1"/>
    <col min="6154" max="6165" width="9.7109375" style="41" customWidth="1"/>
    <col min="6166" max="6400" width="9.140625" style="41"/>
    <col min="6401" max="6401" width="3.42578125" style="41" customWidth="1"/>
    <col min="6402" max="6402" width="5.28515625" style="41" customWidth="1"/>
    <col min="6403" max="6403" width="25.28515625" style="41" customWidth="1"/>
    <col min="6404" max="6409" width="12.7109375" style="41" customWidth="1"/>
    <col min="6410" max="6421" width="9.7109375" style="41" customWidth="1"/>
    <col min="6422" max="6656" width="9.140625" style="41"/>
    <col min="6657" max="6657" width="3.42578125" style="41" customWidth="1"/>
    <col min="6658" max="6658" width="5.28515625" style="41" customWidth="1"/>
    <col min="6659" max="6659" width="25.28515625" style="41" customWidth="1"/>
    <col min="6660" max="6665" width="12.7109375" style="41" customWidth="1"/>
    <col min="6666" max="6677" width="9.7109375" style="41" customWidth="1"/>
    <col min="6678" max="6912" width="9.140625" style="41"/>
    <col min="6913" max="6913" width="3.42578125" style="41" customWidth="1"/>
    <col min="6914" max="6914" width="5.28515625" style="41" customWidth="1"/>
    <col min="6915" max="6915" width="25.28515625" style="41" customWidth="1"/>
    <col min="6916" max="6921" width="12.7109375" style="41" customWidth="1"/>
    <col min="6922" max="6933" width="9.7109375" style="41" customWidth="1"/>
    <col min="6934" max="7168" width="9.140625" style="41"/>
    <col min="7169" max="7169" width="3.42578125" style="41" customWidth="1"/>
    <col min="7170" max="7170" width="5.28515625" style="41" customWidth="1"/>
    <col min="7171" max="7171" width="25.28515625" style="41" customWidth="1"/>
    <col min="7172" max="7177" width="12.7109375" style="41" customWidth="1"/>
    <col min="7178" max="7189" width="9.7109375" style="41" customWidth="1"/>
    <col min="7190" max="7424" width="9.140625" style="41"/>
    <col min="7425" max="7425" width="3.42578125" style="41" customWidth="1"/>
    <col min="7426" max="7426" width="5.28515625" style="41" customWidth="1"/>
    <col min="7427" max="7427" width="25.28515625" style="41" customWidth="1"/>
    <col min="7428" max="7433" width="12.7109375" style="41" customWidth="1"/>
    <col min="7434" max="7445" width="9.7109375" style="41" customWidth="1"/>
    <col min="7446" max="7680" width="9.140625" style="41"/>
    <col min="7681" max="7681" width="3.42578125" style="41" customWidth="1"/>
    <col min="7682" max="7682" width="5.28515625" style="41" customWidth="1"/>
    <col min="7683" max="7683" width="25.28515625" style="41" customWidth="1"/>
    <col min="7684" max="7689" width="12.7109375" style="41" customWidth="1"/>
    <col min="7690" max="7701" width="9.7109375" style="41" customWidth="1"/>
    <col min="7702" max="7936" width="9.140625" style="41"/>
    <col min="7937" max="7937" width="3.42578125" style="41" customWidth="1"/>
    <col min="7938" max="7938" width="5.28515625" style="41" customWidth="1"/>
    <col min="7939" max="7939" width="25.28515625" style="41" customWidth="1"/>
    <col min="7940" max="7945" width="12.7109375" style="41" customWidth="1"/>
    <col min="7946" max="7957" width="9.7109375" style="41" customWidth="1"/>
    <col min="7958" max="8192" width="9.140625" style="41"/>
    <col min="8193" max="8193" width="3.42578125" style="41" customWidth="1"/>
    <col min="8194" max="8194" width="5.28515625" style="41" customWidth="1"/>
    <col min="8195" max="8195" width="25.28515625" style="41" customWidth="1"/>
    <col min="8196" max="8201" width="12.7109375" style="41" customWidth="1"/>
    <col min="8202" max="8213" width="9.7109375" style="41" customWidth="1"/>
    <col min="8214" max="8448" width="9.140625" style="41"/>
    <col min="8449" max="8449" width="3.42578125" style="41" customWidth="1"/>
    <col min="8450" max="8450" width="5.28515625" style="41" customWidth="1"/>
    <col min="8451" max="8451" width="25.28515625" style="41" customWidth="1"/>
    <col min="8452" max="8457" width="12.7109375" style="41" customWidth="1"/>
    <col min="8458" max="8469" width="9.7109375" style="41" customWidth="1"/>
    <col min="8470" max="8704" width="9.140625" style="41"/>
    <col min="8705" max="8705" width="3.42578125" style="41" customWidth="1"/>
    <col min="8706" max="8706" width="5.28515625" style="41" customWidth="1"/>
    <col min="8707" max="8707" width="25.28515625" style="41" customWidth="1"/>
    <col min="8708" max="8713" width="12.7109375" style="41" customWidth="1"/>
    <col min="8714" max="8725" width="9.7109375" style="41" customWidth="1"/>
    <col min="8726" max="8960" width="9.140625" style="41"/>
    <col min="8961" max="8961" width="3.42578125" style="41" customWidth="1"/>
    <col min="8962" max="8962" width="5.28515625" style="41" customWidth="1"/>
    <col min="8963" max="8963" width="25.28515625" style="41" customWidth="1"/>
    <col min="8964" max="8969" width="12.7109375" style="41" customWidth="1"/>
    <col min="8970" max="8981" width="9.7109375" style="41" customWidth="1"/>
    <col min="8982" max="9216" width="9.140625" style="41"/>
    <col min="9217" max="9217" width="3.42578125" style="41" customWidth="1"/>
    <col min="9218" max="9218" width="5.28515625" style="41" customWidth="1"/>
    <col min="9219" max="9219" width="25.28515625" style="41" customWidth="1"/>
    <col min="9220" max="9225" width="12.7109375" style="41" customWidth="1"/>
    <col min="9226" max="9237" width="9.7109375" style="41" customWidth="1"/>
    <col min="9238" max="9472" width="9.140625" style="41"/>
    <col min="9473" max="9473" width="3.42578125" style="41" customWidth="1"/>
    <col min="9474" max="9474" width="5.28515625" style="41" customWidth="1"/>
    <col min="9475" max="9475" width="25.28515625" style="41" customWidth="1"/>
    <col min="9476" max="9481" width="12.7109375" style="41" customWidth="1"/>
    <col min="9482" max="9493" width="9.7109375" style="41" customWidth="1"/>
    <col min="9494" max="9728" width="9.140625" style="41"/>
    <col min="9729" max="9729" width="3.42578125" style="41" customWidth="1"/>
    <col min="9730" max="9730" width="5.28515625" style="41" customWidth="1"/>
    <col min="9731" max="9731" width="25.28515625" style="41" customWidth="1"/>
    <col min="9732" max="9737" width="12.7109375" style="41" customWidth="1"/>
    <col min="9738" max="9749" width="9.7109375" style="41" customWidth="1"/>
    <col min="9750" max="9984" width="9.140625" style="41"/>
    <col min="9985" max="9985" width="3.42578125" style="41" customWidth="1"/>
    <col min="9986" max="9986" width="5.28515625" style="41" customWidth="1"/>
    <col min="9987" max="9987" width="25.28515625" style="41" customWidth="1"/>
    <col min="9988" max="9993" width="12.7109375" style="41" customWidth="1"/>
    <col min="9994" max="10005" width="9.7109375" style="41" customWidth="1"/>
    <col min="10006" max="10240" width="9.140625" style="41"/>
    <col min="10241" max="10241" width="3.42578125" style="41" customWidth="1"/>
    <col min="10242" max="10242" width="5.28515625" style="41" customWidth="1"/>
    <col min="10243" max="10243" width="25.28515625" style="41" customWidth="1"/>
    <col min="10244" max="10249" width="12.7109375" style="41" customWidth="1"/>
    <col min="10250" max="10261" width="9.7109375" style="41" customWidth="1"/>
    <col min="10262" max="10496" width="9.140625" style="41"/>
    <col min="10497" max="10497" width="3.42578125" style="41" customWidth="1"/>
    <col min="10498" max="10498" width="5.28515625" style="41" customWidth="1"/>
    <col min="10499" max="10499" width="25.28515625" style="41" customWidth="1"/>
    <col min="10500" max="10505" width="12.7109375" style="41" customWidth="1"/>
    <col min="10506" max="10517" width="9.7109375" style="41" customWidth="1"/>
    <col min="10518" max="10752" width="9.140625" style="41"/>
    <col min="10753" max="10753" width="3.42578125" style="41" customWidth="1"/>
    <col min="10754" max="10754" width="5.28515625" style="41" customWidth="1"/>
    <col min="10755" max="10755" width="25.28515625" style="41" customWidth="1"/>
    <col min="10756" max="10761" width="12.7109375" style="41" customWidth="1"/>
    <col min="10762" max="10773" width="9.7109375" style="41" customWidth="1"/>
    <col min="10774" max="11008" width="9.140625" style="41"/>
    <col min="11009" max="11009" width="3.42578125" style="41" customWidth="1"/>
    <col min="11010" max="11010" width="5.28515625" style="41" customWidth="1"/>
    <col min="11011" max="11011" width="25.28515625" style="41" customWidth="1"/>
    <col min="11012" max="11017" width="12.7109375" style="41" customWidth="1"/>
    <col min="11018" max="11029" width="9.7109375" style="41" customWidth="1"/>
    <col min="11030" max="11264" width="9.140625" style="41"/>
    <col min="11265" max="11265" width="3.42578125" style="41" customWidth="1"/>
    <col min="11266" max="11266" width="5.28515625" style="41" customWidth="1"/>
    <col min="11267" max="11267" width="25.28515625" style="41" customWidth="1"/>
    <col min="11268" max="11273" width="12.7109375" style="41" customWidth="1"/>
    <col min="11274" max="11285" width="9.7109375" style="41" customWidth="1"/>
    <col min="11286" max="11520" width="9.140625" style="41"/>
    <col min="11521" max="11521" width="3.42578125" style="41" customWidth="1"/>
    <col min="11522" max="11522" width="5.28515625" style="41" customWidth="1"/>
    <col min="11523" max="11523" width="25.28515625" style="41" customWidth="1"/>
    <col min="11524" max="11529" width="12.7109375" style="41" customWidth="1"/>
    <col min="11530" max="11541" width="9.7109375" style="41" customWidth="1"/>
    <col min="11542" max="11776" width="9.140625" style="41"/>
    <col min="11777" max="11777" width="3.42578125" style="41" customWidth="1"/>
    <col min="11778" max="11778" width="5.28515625" style="41" customWidth="1"/>
    <col min="11779" max="11779" width="25.28515625" style="41" customWidth="1"/>
    <col min="11780" max="11785" width="12.7109375" style="41" customWidth="1"/>
    <col min="11786" max="11797" width="9.7109375" style="41" customWidth="1"/>
    <col min="11798" max="12032" width="9.140625" style="41"/>
    <col min="12033" max="12033" width="3.42578125" style="41" customWidth="1"/>
    <col min="12034" max="12034" width="5.28515625" style="41" customWidth="1"/>
    <col min="12035" max="12035" width="25.28515625" style="41" customWidth="1"/>
    <col min="12036" max="12041" width="12.7109375" style="41" customWidth="1"/>
    <col min="12042" max="12053" width="9.7109375" style="41" customWidth="1"/>
    <col min="12054" max="12288" width="9.140625" style="41"/>
    <col min="12289" max="12289" width="3.42578125" style="41" customWidth="1"/>
    <col min="12290" max="12290" width="5.28515625" style="41" customWidth="1"/>
    <col min="12291" max="12291" width="25.28515625" style="41" customWidth="1"/>
    <col min="12292" max="12297" width="12.7109375" style="41" customWidth="1"/>
    <col min="12298" max="12309" width="9.7109375" style="41" customWidth="1"/>
    <col min="12310" max="12544" width="9.140625" style="41"/>
    <col min="12545" max="12545" width="3.42578125" style="41" customWidth="1"/>
    <col min="12546" max="12546" width="5.28515625" style="41" customWidth="1"/>
    <col min="12547" max="12547" width="25.28515625" style="41" customWidth="1"/>
    <col min="12548" max="12553" width="12.7109375" style="41" customWidth="1"/>
    <col min="12554" max="12565" width="9.7109375" style="41" customWidth="1"/>
    <col min="12566" max="12800" width="9.140625" style="41"/>
    <col min="12801" max="12801" width="3.42578125" style="41" customWidth="1"/>
    <col min="12802" max="12802" width="5.28515625" style="41" customWidth="1"/>
    <col min="12803" max="12803" width="25.28515625" style="41" customWidth="1"/>
    <col min="12804" max="12809" width="12.7109375" style="41" customWidth="1"/>
    <col min="12810" max="12821" width="9.7109375" style="41" customWidth="1"/>
    <col min="12822" max="13056" width="9.140625" style="41"/>
    <col min="13057" max="13057" width="3.42578125" style="41" customWidth="1"/>
    <col min="13058" max="13058" width="5.28515625" style="41" customWidth="1"/>
    <col min="13059" max="13059" width="25.28515625" style="41" customWidth="1"/>
    <col min="13060" max="13065" width="12.7109375" style="41" customWidth="1"/>
    <col min="13066" max="13077" width="9.7109375" style="41" customWidth="1"/>
    <col min="13078" max="13312" width="9.140625" style="41"/>
    <col min="13313" max="13313" width="3.42578125" style="41" customWidth="1"/>
    <col min="13314" max="13314" width="5.28515625" style="41" customWidth="1"/>
    <col min="13315" max="13315" width="25.28515625" style="41" customWidth="1"/>
    <col min="13316" max="13321" width="12.7109375" style="41" customWidth="1"/>
    <col min="13322" max="13333" width="9.7109375" style="41" customWidth="1"/>
    <col min="13334" max="13568" width="9.140625" style="41"/>
    <col min="13569" max="13569" width="3.42578125" style="41" customWidth="1"/>
    <col min="13570" max="13570" width="5.28515625" style="41" customWidth="1"/>
    <col min="13571" max="13571" width="25.28515625" style="41" customWidth="1"/>
    <col min="13572" max="13577" width="12.7109375" style="41" customWidth="1"/>
    <col min="13578" max="13589" width="9.7109375" style="41" customWidth="1"/>
    <col min="13590" max="13824" width="9.140625" style="41"/>
    <col min="13825" max="13825" width="3.42578125" style="41" customWidth="1"/>
    <col min="13826" max="13826" width="5.28515625" style="41" customWidth="1"/>
    <col min="13827" max="13827" width="25.28515625" style="41" customWidth="1"/>
    <col min="13828" max="13833" width="12.7109375" style="41" customWidth="1"/>
    <col min="13834" max="13845" width="9.7109375" style="41" customWidth="1"/>
    <col min="13846" max="14080" width="9.140625" style="41"/>
    <col min="14081" max="14081" width="3.42578125" style="41" customWidth="1"/>
    <col min="14082" max="14082" width="5.28515625" style="41" customWidth="1"/>
    <col min="14083" max="14083" width="25.28515625" style="41" customWidth="1"/>
    <col min="14084" max="14089" width="12.7109375" style="41" customWidth="1"/>
    <col min="14090" max="14101" width="9.7109375" style="41" customWidth="1"/>
    <col min="14102" max="14336" width="9.140625" style="41"/>
    <col min="14337" max="14337" width="3.42578125" style="41" customWidth="1"/>
    <col min="14338" max="14338" width="5.28515625" style="41" customWidth="1"/>
    <col min="14339" max="14339" width="25.28515625" style="41" customWidth="1"/>
    <col min="14340" max="14345" width="12.7109375" style="41" customWidth="1"/>
    <col min="14346" max="14357" width="9.7109375" style="41" customWidth="1"/>
    <col min="14358" max="14592" width="9.140625" style="41"/>
    <col min="14593" max="14593" width="3.42578125" style="41" customWidth="1"/>
    <col min="14594" max="14594" width="5.28515625" style="41" customWidth="1"/>
    <col min="14595" max="14595" width="25.28515625" style="41" customWidth="1"/>
    <col min="14596" max="14601" width="12.7109375" style="41" customWidth="1"/>
    <col min="14602" max="14613" width="9.7109375" style="41" customWidth="1"/>
    <col min="14614" max="14848" width="9.140625" style="41"/>
    <col min="14849" max="14849" width="3.42578125" style="41" customWidth="1"/>
    <col min="14850" max="14850" width="5.28515625" style="41" customWidth="1"/>
    <col min="14851" max="14851" width="25.28515625" style="41" customWidth="1"/>
    <col min="14852" max="14857" width="12.7109375" style="41" customWidth="1"/>
    <col min="14858" max="14869" width="9.7109375" style="41" customWidth="1"/>
    <col min="14870" max="15104" width="9.140625" style="41"/>
    <col min="15105" max="15105" width="3.42578125" style="41" customWidth="1"/>
    <col min="15106" max="15106" width="5.28515625" style="41" customWidth="1"/>
    <col min="15107" max="15107" width="25.28515625" style="41" customWidth="1"/>
    <col min="15108" max="15113" width="12.7109375" style="41" customWidth="1"/>
    <col min="15114" max="15125" width="9.7109375" style="41" customWidth="1"/>
    <col min="15126" max="15360" width="9.140625" style="41"/>
    <col min="15361" max="15361" width="3.42578125" style="41" customWidth="1"/>
    <col min="15362" max="15362" width="5.28515625" style="41" customWidth="1"/>
    <col min="15363" max="15363" width="25.28515625" style="41" customWidth="1"/>
    <col min="15364" max="15369" width="12.7109375" style="41" customWidth="1"/>
    <col min="15370" max="15381" width="9.7109375" style="41" customWidth="1"/>
    <col min="15382" max="15616" width="9.140625" style="41"/>
    <col min="15617" max="15617" width="3.42578125" style="41" customWidth="1"/>
    <col min="15618" max="15618" width="5.28515625" style="41" customWidth="1"/>
    <col min="15619" max="15619" width="25.28515625" style="41" customWidth="1"/>
    <col min="15620" max="15625" width="12.7109375" style="41" customWidth="1"/>
    <col min="15626" max="15637" width="9.7109375" style="41" customWidth="1"/>
    <col min="15638" max="15872" width="9.140625" style="41"/>
    <col min="15873" max="15873" width="3.42578125" style="41" customWidth="1"/>
    <col min="15874" max="15874" width="5.28515625" style="41" customWidth="1"/>
    <col min="15875" max="15875" width="25.28515625" style="41" customWidth="1"/>
    <col min="15876" max="15881" width="12.7109375" style="41" customWidth="1"/>
    <col min="15882" max="15893" width="9.7109375" style="41" customWidth="1"/>
    <col min="15894" max="16128" width="9.140625" style="41"/>
    <col min="16129" max="16129" width="3.42578125" style="41" customWidth="1"/>
    <col min="16130" max="16130" width="5.28515625" style="41" customWidth="1"/>
    <col min="16131" max="16131" width="25.28515625" style="41" customWidth="1"/>
    <col min="16132" max="16137" width="12.7109375" style="41" customWidth="1"/>
    <col min="16138" max="16149" width="9.7109375" style="41" customWidth="1"/>
    <col min="16150" max="16384" width="9.140625" style="41"/>
  </cols>
  <sheetData>
    <row r="1" spans="2:56" ht="15" customHeight="1" x14ac:dyDescent="0.2">
      <c r="B1" s="40" t="s">
        <v>278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2:56" ht="38.25" customHeight="1" x14ac:dyDescent="0.2">
      <c r="B2" s="89" t="s">
        <v>279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2:56" ht="15" customHeight="1" x14ac:dyDescent="0.2">
      <c r="B3" s="210"/>
      <c r="C3" s="211"/>
      <c r="D3" s="212" t="s">
        <v>19</v>
      </c>
      <c r="E3" s="213" t="s">
        <v>280</v>
      </c>
      <c r="F3" s="213" t="s">
        <v>281</v>
      </c>
      <c r="G3" s="214" t="s">
        <v>282</v>
      </c>
      <c r="H3" s="213" t="s">
        <v>283</v>
      </c>
      <c r="I3" s="213" t="s">
        <v>206</v>
      </c>
      <c r="J3" s="214" t="s">
        <v>284</v>
      </c>
      <c r="K3" s="215" t="s">
        <v>285</v>
      </c>
      <c r="L3" s="213" t="s">
        <v>286</v>
      </c>
      <c r="M3" s="213" t="s">
        <v>287</v>
      </c>
      <c r="N3" s="214" t="s">
        <v>288</v>
      </c>
      <c r="O3" s="213" t="s">
        <v>289</v>
      </c>
      <c r="P3" s="216" t="s">
        <v>134</v>
      </c>
      <c r="Q3" s="217" t="s">
        <v>290</v>
      </c>
      <c r="R3" s="213" t="s">
        <v>291</v>
      </c>
      <c r="S3" s="214" t="s">
        <v>292</v>
      </c>
      <c r="T3" s="214" t="s">
        <v>138</v>
      </c>
      <c r="U3" s="214" t="s">
        <v>293</v>
      </c>
    </row>
    <row r="4" spans="2:56" ht="318.75" customHeight="1" x14ac:dyDescent="0.2">
      <c r="B4" s="218"/>
      <c r="C4" s="219"/>
      <c r="D4" s="212"/>
      <c r="E4" s="213"/>
      <c r="F4" s="213"/>
      <c r="G4" s="214"/>
      <c r="H4" s="213"/>
      <c r="I4" s="213"/>
      <c r="J4" s="214"/>
      <c r="K4" s="215"/>
      <c r="L4" s="213"/>
      <c r="M4" s="213"/>
      <c r="N4" s="214"/>
      <c r="O4" s="213"/>
      <c r="P4" s="216"/>
      <c r="Q4" s="217"/>
      <c r="R4" s="213"/>
      <c r="S4" s="214"/>
      <c r="T4" s="214"/>
      <c r="U4" s="214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</row>
    <row r="5" spans="2:56" ht="35.1" customHeight="1" x14ac:dyDescent="0.2">
      <c r="B5" s="30" t="s">
        <v>21</v>
      </c>
      <c r="C5" s="34"/>
      <c r="D5" s="135">
        <f t="shared" ref="D5:I5" si="0">SUM(D6:D19)</f>
        <v>1771</v>
      </c>
      <c r="E5" s="135">
        <f t="shared" si="0"/>
        <v>267</v>
      </c>
      <c r="F5" s="135">
        <f t="shared" si="0"/>
        <v>252</v>
      </c>
      <c r="G5" s="135">
        <f t="shared" si="0"/>
        <v>207</v>
      </c>
      <c r="H5" s="135">
        <f t="shared" si="0"/>
        <v>195</v>
      </c>
      <c r="I5" s="135">
        <f t="shared" si="0"/>
        <v>156</v>
      </c>
      <c r="J5" s="135">
        <f>SUM(J6:J19)</f>
        <v>134</v>
      </c>
      <c r="K5" s="135">
        <f t="shared" ref="K5:P5" si="1">SUM(K6:K19)</f>
        <v>129</v>
      </c>
      <c r="L5" s="135">
        <f t="shared" si="1"/>
        <v>115</v>
      </c>
      <c r="M5" s="135">
        <f t="shared" si="1"/>
        <v>71</v>
      </c>
      <c r="N5" s="135">
        <f t="shared" si="1"/>
        <v>68</v>
      </c>
      <c r="O5" s="135">
        <f t="shared" si="1"/>
        <v>38</v>
      </c>
      <c r="P5" s="135">
        <f t="shared" si="1"/>
        <v>36</v>
      </c>
      <c r="Q5" s="135">
        <v>31</v>
      </c>
      <c r="R5" s="135">
        <f>SUM(R6:R19)</f>
        <v>22</v>
      </c>
      <c r="S5" s="135">
        <f>SUM(S6:S19)</f>
        <v>18</v>
      </c>
      <c r="T5" s="135">
        <f>SUM(T6:T19)</f>
        <v>16</v>
      </c>
      <c r="U5" s="135">
        <f>SUM(U6:U19)</f>
        <v>9</v>
      </c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</row>
    <row r="6" spans="2:56" s="85" customFormat="1" ht="38.1" customHeight="1" x14ac:dyDescent="0.25">
      <c r="B6" s="102">
        <v>1</v>
      </c>
      <c r="C6" s="103" t="s">
        <v>25</v>
      </c>
      <c r="D6" s="135">
        <f>SUM(E6:U6)</f>
        <v>259</v>
      </c>
      <c r="E6" s="221">
        <v>7</v>
      </c>
      <c r="F6" s="221">
        <v>65</v>
      </c>
      <c r="G6" s="221">
        <v>26</v>
      </c>
      <c r="H6" s="221">
        <v>39</v>
      </c>
      <c r="I6" s="221">
        <v>43</v>
      </c>
      <c r="J6" s="221">
        <v>1</v>
      </c>
      <c r="K6" s="221">
        <v>24</v>
      </c>
      <c r="L6" s="221">
        <v>8</v>
      </c>
      <c r="M6" s="221">
        <v>3</v>
      </c>
      <c r="N6" s="221">
        <v>6</v>
      </c>
      <c r="O6" s="221">
        <v>10</v>
      </c>
      <c r="P6" s="221">
        <v>15</v>
      </c>
      <c r="Q6" s="221">
        <v>12</v>
      </c>
      <c r="R6" s="221">
        <v>0</v>
      </c>
      <c r="S6" s="221">
        <v>0</v>
      </c>
      <c r="T6" s="221">
        <v>0</v>
      </c>
      <c r="U6" s="221">
        <v>0</v>
      </c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140"/>
      <c r="AV6" s="140"/>
      <c r="AW6" s="140"/>
      <c r="AX6" s="140"/>
      <c r="AY6" s="140"/>
      <c r="AZ6" s="140"/>
      <c r="BA6" s="140"/>
      <c r="BB6" s="140"/>
      <c r="BC6" s="140"/>
      <c r="BD6" s="140"/>
    </row>
    <row r="7" spans="2:56" s="85" customFormat="1" ht="38.1" customHeight="1" x14ac:dyDescent="0.25">
      <c r="B7" s="104">
        <v>2</v>
      </c>
      <c r="C7" s="103" t="s">
        <v>26</v>
      </c>
      <c r="D7" s="135">
        <f t="shared" ref="D7:D19" si="2">SUM(E7:U7)</f>
        <v>153</v>
      </c>
      <c r="E7" s="221">
        <v>15</v>
      </c>
      <c r="F7" s="221">
        <v>61</v>
      </c>
      <c r="G7" s="221">
        <v>21</v>
      </c>
      <c r="H7" s="221">
        <v>2</v>
      </c>
      <c r="I7" s="221">
        <v>15</v>
      </c>
      <c r="J7" s="221">
        <v>10</v>
      </c>
      <c r="K7" s="221">
        <v>12</v>
      </c>
      <c r="L7" s="221">
        <v>0</v>
      </c>
      <c r="M7" s="221">
        <v>5</v>
      </c>
      <c r="N7" s="221">
        <v>9</v>
      </c>
      <c r="O7" s="221">
        <v>2</v>
      </c>
      <c r="P7" s="221">
        <v>0</v>
      </c>
      <c r="Q7" s="221">
        <v>1</v>
      </c>
      <c r="R7" s="221">
        <v>0</v>
      </c>
      <c r="S7" s="221">
        <v>0</v>
      </c>
      <c r="T7" s="221">
        <v>0</v>
      </c>
      <c r="U7" s="221">
        <v>0</v>
      </c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140"/>
      <c r="AV7" s="140"/>
      <c r="AW7" s="140"/>
      <c r="AX7" s="140"/>
      <c r="AY7" s="140"/>
      <c r="AZ7" s="140"/>
      <c r="BA7" s="140"/>
      <c r="BB7" s="140"/>
      <c r="BC7" s="140"/>
      <c r="BD7" s="140"/>
    </row>
    <row r="8" spans="2:56" s="85" customFormat="1" ht="38.1" customHeight="1" x14ac:dyDescent="0.25">
      <c r="B8" s="139">
        <v>3</v>
      </c>
      <c r="C8" s="103" t="s">
        <v>27</v>
      </c>
      <c r="D8" s="135">
        <f t="shared" si="2"/>
        <v>199</v>
      </c>
      <c r="E8" s="221">
        <v>37</v>
      </c>
      <c r="F8" s="221">
        <v>13</v>
      </c>
      <c r="G8" s="221">
        <v>19</v>
      </c>
      <c r="H8" s="221">
        <v>16</v>
      </c>
      <c r="I8" s="221">
        <v>29</v>
      </c>
      <c r="J8" s="221">
        <v>9</v>
      </c>
      <c r="K8" s="221">
        <v>46</v>
      </c>
      <c r="L8" s="221">
        <v>8</v>
      </c>
      <c r="M8" s="221">
        <v>19</v>
      </c>
      <c r="N8" s="221">
        <v>0</v>
      </c>
      <c r="O8" s="221">
        <v>0</v>
      </c>
      <c r="P8" s="221">
        <v>0</v>
      </c>
      <c r="Q8" s="221">
        <v>2</v>
      </c>
      <c r="R8" s="221">
        <v>0</v>
      </c>
      <c r="S8" s="221">
        <v>0</v>
      </c>
      <c r="T8" s="221">
        <v>0</v>
      </c>
      <c r="U8" s="221">
        <v>1</v>
      </c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140"/>
      <c r="AV8" s="140"/>
      <c r="AW8" s="140"/>
      <c r="AX8" s="140"/>
      <c r="AY8" s="140"/>
      <c r="AZ8" s="140"/>
      <c r="BA8" s="140"/>
      <c r="BB8" s="140"/>
      <c r="BC8" s="140"/>
      <c r="BD8" s="140"/>
    </row>
    <row r="9" spans="2:56" s="85" customFormat="1" ht="38.1" customHeight="1" x14ac:dyDescent="0.25">
      <c r="B9" s="139">
        <v>4</v>
      </c>
      <c r="C9" s="103" t="s">
        <v>28</v>
      </c>
      <c r="D9" s="135">
        <f t="shared" si="2"/>
        <v>109</v>
      </c>
      <c r="E9" s="221">
        <v>54</v>
      </c>
      <c r="F9" s="221">
        <v>7</v>
      </c>
      <c r="G9" s="221">
        <v>10</v>
      </c>
      <c r="H9" s="221">
        <v>4</v>
      </c>
      <c r="I9" s="221">
        <v>3</v>
      </c>
      <c r="J9" s="221">
        <v>0</v>
      </c>
      <c r="K9" s="221">
        <v>2</v>
      </c>
      <c r="L9" s="221">
        <v>8</v>
      </c>
      <c r="M9" s="221">
        <v>6</v>
      </c>
      <c r="N9" s="221">
        <v>0</v>
      </c>
      <c r="O9" s="221">
        <v>1</v>
      </c>
      <c r="P9" s="221">
        <v>4</v>
      </c>
      <c r="Q9" s="221">
        <v>10</v>
      </c>
      <c r="R9" s="221">
        <v>0</v>
      </c>
      <c r="S9" s="221">
        <v>0</v>
      </c>
      <c r="T9" s="221">
        <v>0</v>
      </c>
      <c r="U9" s="221">
        <v>0</v>
      </c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140"/>
      <c r="AV9" s="140"/>
      <c r="AW9" s="140"/>
      <c r="AX9" s="140"/>
      <c r="AY9" s="140"/>
      <c r="AZ9" s="140"/>
      <c r="BA9" s="140"/>
      <c r="BB9" s="140"/>
      <c r="BC9" s="140"/>
      <c r="BD9" s="140"/>
    </row>
    <row r="10" spans="2:56" s="85" customFormat="1" ht="38.1" customHeight="1" x14ac:dyDescent="0.25">
      <c r="B10" s="102">
        <v>5</v>
      </c>
      <c r="C10" s="103" t="s">
        <v>29</v>
      </c>
      <c r="D10" s="135">
        <f t="shared" si="2"/>
        <v>128</v>
      </c>
      <c r="E10" s="221">
        <v>0</v>
      </c>
      <c r="F10" s="221">
        <v>1</v>
      </c>
      <c r="G10" s="221">
        <v>7</v>
      </c>
      <c r="H10" s="221">
        <v>66</v>
      </c>
      <c r="I10" s="221">
        <v>25</v>
      </c>
      <c r="J10" s="221">
        <v>3</v>
      </c>
      <c r="K10" s="221">
        <v>0</v>
      </c>
      <c r="L10" s="221">
        <v>15</v>
      </c>
      <c r="M10" s="221">
        <v>4</v>
      </c>
      <c r="N10" s="221">
        <v>7</v>
      </c>
      <c r="O10" s="221">
        <v>0</v>
      </c>
      <c r="P10" s="221">
        <v>0</v>
      </c>
      <c r="Q10" s="221">
        <v>0</v>
      </c>
      <c r="R10" s="221">
        <v>0</v>
      </c>
      <c r="S10" s="221">
        <v>0</v>
      </c>
      <c r="T10" s="221">
        <v>0</v>
      </c>
      <c r="U10" s="221">
        <v>0</v>
      </c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</row>
    <row r="11" spans="2:56" s="85" customFormat="1" ht="38.1" customHeight="1" x14ac:dyDescent="0.25">
      <c r="B11" s="104">
        <v>6</v>
      </c>
      <c r="C11" s="103" t="s">
        <v>30</v>
      </c>
      <c r="D11" s="135">
        <f t="shared" si="2"/>
        <v>68</v>
      </c>
      <c r="E11" s="221">
        <v>4</v>
      </c>
      <c r="F11" s="221">
        <v>16</v>
      </c>
      <c r="G11" s="221">
        <v>8</v>
      </c>
      <c r="H11" s="221">
        <v>6</v>
      </c>
      <c r="I11" s="221">
        <v>7</v>
      </c>
      <c r="J11" s="221">
        <v>0</v>
      </c>
      <c r="K11" s="221">
        <v>9</v>
      </c>
      <c r="L11" s="221">
        <v>4</v>
      </c>
      <c r="M11" s="221">
        <v>0</v>
      </c>
      <c r="N11" s="221">
        <v>9</v>
      </c>
      <c r="O11" s="221">
        <v>0</v>
      </c>
      <c r="P11" s="221">
        <v>0</v>
      </c>
      <c r="Q11" s="221">
        <v>2</v>
      </c>
      <c r="R11" s="221">
        <v>0</v>
      </c>
      <c r="S11" s="221">
        <v>3</v>
      </c>
      <c r="T11" s="221">
        <v>0</v>
      </c>
      <c r="U11" s="221">
        <v>0</v>
      </c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</row>
    <row r="12" spans="2:56" s="85" customFormat="1" ht="38.1" customHeight="1" x14ac:dyDescent="0.25">
      <c r="B12" s="139">
        <v>7</v>
      </c>
      <c r="C12" s="103" t="s">
        <v>31</v>
      </c>
      <c r="D12" s="135">
        <f t="shared" si="2"/>
        <v>167</v>
      </c>
      <c r="E12" s="221">
        <v>1</v>
      </c>
      <c r="F12" s="221">
        <v>48</v>
      </c>
      <c r="G12" s="221">
        <v>15</v>
      </c>
      <c r="H12" s="221">
        <v>37</v>
      </c>
      <c r="I12" s="221">
        <v>0</v>
      </c>
      <c r="J12" s="221">
        <v>20</v>
      </c>
      <c r="K12" s="221">
        <v>0</v>
      </c>
      <c r="L12" s="221">
        <v>8</v>
      </c>
      <c r="M12" s="221">
        <v>2</v>
      </c>
      <c r="N12" s="221">
        <v>9</v>
      </c>
      <c r="O12" s="221">
        <v>2</v>
      </c>
      <c r="P12" s="221">
        <v>0</v>
      </c>
      <c r="Q12" s="221">
        <v>1</v>
      </c>
      <c r="R12" s="221">
        <v>0</v>
      </c>
      <c r="S12" s="221">
        <v>9</v>
      </c>
      <c r="T12" s="221">
        <v>15</v>
      </c>
      <c r="U12" s="221">
        <v>0</v>
      </c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</row>
    <row r="13" spans="2:56" s="85" customFormat="1" ht="38.1" customHeight="1" x14ac:dyDescent="0.25">
      <c r="B13" s="139">
        <v>8</v>
      </c>
      <c r="C13" s="103" t="s">
        <v>32</v>
      </c>
      <c r="D13" s="135">
        <f t="shared" si="2"/>
        <v>51</v>
      </c>
      <c r="E13" s="138">
        <v>19</v>
      </c>
      <c r="F13" s="138">
        <v>2</v>
      </c>
      <c r="G13" s="138">
        <v>4</v>
      </c>
      <c r="H13" s="138">
        <v>0</v>
      </c>
      <c r="I13" s="138">
        <v>1</v>
      </c>
      <c r="J13" s="138">
        <v>4</v>
      </c>
      <c r="K13" s="223">
        <v>11</v>
      </c>
      <c r="L13" s="138">
        <v>0</v>
      </c>
      <c r="M13" s="138">
        <v>5</v>
      </c>
      <c r="N13" s="138">
        <v>0</v>
      </c>
      <c r="O13" s="138">
        <v>0</v>
      </c>
      <c r="P13" s="136">
        <v>3</v>
      </c>
      <c r="Q13" s="138">
        <v>0</v>
      </c>
      <c r="R13" s="138">
        <v>0</v>
      </c>
      <c r="S13" s="138">
        <v>0</v>
      </c>
      <c r="T13" s="138">
        <v>1</v>
      </c>
      <c r="U13" s="138">
        <v>1</v>
      </c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</row>
    <row r="14" spans="2:56" s="85" customFormat="1" ht="38.1" customHeight="1" x14ac:dyDescent="0.25">
      <c r="B14" s="102">
        <v>9</v>
      </c>
      <c r="C14" s="103" t="s">
        <v>33</v>
      </c>
      <c r="D14" s="135">
        <f t="shared" si="2"/>
        <v>47</v>
      </c>
      <c r="E14" s="138">
        <v>9</v>
      </c>
      <c r="F14" s="138">
        <v>8</v>
      </c>
      <c r="G14" s="138">
        <v>8</v>
      </c>
      <c r="H14" s="138">
        <v>0</v>
      </c>
      <c r="I14" s="138">
        <v>7</v>
      </c>
      <c r="J14" s="138">
        <v>10</v>
      </c>
      <c r="K14" s="223">
        <v>0</v>
      </c>
      <c r="L14" s="138">
        <v>3</v>
      </c>
      <c r="M14" s="138">
        <v>0</v>
      </c>
      <c r="N14" s="138">
        <v>0</v>
      </c>
      <c r="O14" s="138">
        <v>0</v>
      </c>
      <c r="P14" s="136">
        <v>0</v>
      </c>
      <c r="Q14" s="138">
        <v>2</v>
      </c>
      <c r="R14" s="138">
        <v>0</v>
      </c>
      <c r="S14" s="138">
        <v>0</v>
      </c>
      <c r="T14" s="138">
        <v>0</v>
      </c>
      <c r="U14" s="138">
        <v>0</v>
      </c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</row>
    <row r="15" spans="2:56" s="85" customFormat="1" ht="38.1" customHeight="1" x14ac:dyDescent="0.25">
      <c r="B15" s="104">
        <v>10</v>
      </c>
      <c r="C15" s="103" t="s">
        <v>34</v>
      </c>
      <c r="D15" s="135">
        <f t="shared" si="2"/>
        <v>85</v>
      </c>
      <c r="E15" s="138">
        <v>11</v>
      </c>
      <c r="F15" s="138">
        <v>7</v>
      </c>
      <c r="G15" s="138">
        <v>20</v>
      </c>
      <c r="H15" s="138">
        <v>0</v>
      </c>
      <c r="I15" s="138">
        <v>0</v>
      </c>
      <c r="J15" s="138">
        <v>23</v>
      </c>
      <c r="K15" s="223">
        <v>0</v>
      </c>
      <c r="L15" s="138">
        <v>7</v>
      </c>
      <c r="M15" s="138">
        <v>1</v>
      </c>
      <c r="N15" s="138">
        <v>10</v>
      </c>
      <c r="O15" s="138">
        <v>0</v>
      </c>
      <c r="P15" s="136">
        <v>6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</row>
    <row r="16" spans="2:56" s="85" customFormat="1" ht="38.1" customHeight="1" x14ac:dyDescent="0.25">
      <c r="B16" s="139">
        <v>11</v>
      </c>
      <c r="C16" s="103" t="s">
        <v>35</v>
      </c>
      <c r="D16" s="135">
        <f t="shared" si="2"/>
        <v>210</v>
      </c>
      <c r="E16" s="138">
        <v>30</v>
      </c>
      <c r="F16" s="138">
        <v>4</v>
      </c>
      <c r="G16" s="138">
        <v>27</v>
      </c>
      <c r="H16" s="138">
        <v>16</v>
      </c>
      <c r="I16" s="138">
        <v>26</v>
      </c>
      <c r="J16" s="138">
        <v>12</v>
      </c>
      <c r="K16" s="223">
        <v>24</v>
      </c>
      <c r="L16" s="138">
        <v>26</v>
      </c>
      <c r="M16" s="138">
        <v>10</v>
      </c>
      <c r="N16" s="138">
        <v>15</v>
      </c>
      <c r="O16" s="138">
        <v>3</v>
      </c>
      <c r="P16" s="136">
        <v>0</v>
      </c>
      <c r="Q16" s="138">
        <v>3</v>
      </c>
      <c r="R16" s="138">
        <v>6</v>
      </c>
      <c r="S16" s="138">
        <v>1</v>
      </c>
      <c r="T16" s="138">
        <v>0</v>
      </c>
      <c r="U16" s="138">
        <v>7</v>
      </c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</row>
    <row r="17" spans="2:56" s="85" customFormat="1" ht="38.1" customHeight="1" x14ac:dyDescent="0.25">
      <c r="B17" s="139">
        <v>12</v>
      </c>
      <c r="C17" s="103" t="s">
        <v>36</v>
      </c>
      <c r="D17" s="135">
        <f t="shared" si="2"/>
        <v>43</v>
      </c>
      <c r="E17" s="138">
        <v>0</v>
      </c>
      <c r="F17" s="138">
        <v>15</v>
      </c>
      <c r="G17" s="138">
        <v>3</v>
      </c>
      <c r="H17" s="138">
        <v>8</v>
      </c>
      <c r="I17" s="138">
        <v>0</v>
      </c>
      <c r="J17" s="138">
        <v>0</v>
      </c>
      <c r="K17" s="223">
        <v>1</v>
      </c>
      <c r="L17" s="138">
        <v>2</v>
      </c>
      <c r="M17" s="138">
        <v>0</v>
      </c>
      <c r="N17" s="138">
        <v>0</v>
      </c>
      <c r="O17" s="138">
        <v>9</v>
      </c>
      <c r="P17" s="136">
        <v>0</v>
      </c>
      <c r="Q17" s="138">
        <v>0</v>
      </c>
      <c r="R17" s="138">
        <v>0</v>
      </c>
      <c r="S17" s="138">
        <v>5</v>
      </c>
      <c r="T17" s="138">
        <v>0</v>
      </c>
      <c r="U17" s="138">
        <v>0</v>
      </c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</row>
    <row r="18" spans="2:56" s="85" customFormat="1" ht="38.1" customHeight="1" x14ac:dyDescent="0.25">
      <c r="B18" s="102">
        <v>13</v>
      </c>
      <c r="C18" s="103" t="s">
        <v>37</v>
      </c>
      <c r="D18" s="135">
        <f t="shared" si="2"/>
        <v>54</v>
      </c>
      <c r="E18" s="138">
        <v>11</v>
      </c>
      <c r="F18" s="138">
        <v>0</v>
      </c>
      <c r="G18" s="138">
        <v>15</v>
      </c>
      <c r="H18" s="138">
        <v>0</v>
      </c>
      <c r="I18" s="138">
        <v>0</v>
      </c>
      <c r="J18" s="138">
        <v>10</v>
      </c>
      <c r="K18" s="223">
        <v>0</v>
      </c>
      <c r="L18" s="138">
        <v>2</v>
      </c>
      <c r="M18" s="138">
        <v>0</v>
      </c>
      <c r="N18" s="138">
        <v>0</v>
      </c>
      <c r="O18" s="138">
        <v>4</v>
      </c>
      <c r="P18" s="136">
        <v>8</v>
      </c>
      <c r="Q18" s="138">
        <v>4</v>
      </c>
      <c r="R18" s="138">
        <v>0</v>
      </c>
      <c r="S18" s="138">
        <v>0</v>
      </c>
      <c r="T18" s="138">
        <v>0</v>
      </c>
      <c r="U18" s="138">
        <v>0</v>
      </c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</row>
    <row r="19" spans="2:56" s="85" customFormat="1" ht="38.1" customHeight="1" x14ac:dyDescent="0.25">
      <c r="B19" s="104">
        <v>14</v>
      </c>
      <c r="C19" s="103" t="s">
        <v>38</v>
      </c>
      <c r="D19" s="135">
        <f t="shared" si="2"/>
        <v>198</v>
      </c>
      <c r="E19" s="138">
        <v>69</v>
      </c>
      <c r="F19" s="138">
        <v>5</v>
      </c>
      <c r="G19" s="138">
        <v>24</v>
      </c>
      <c r="H19" s="138">
        <v>1</v>
      </c>
      <c r="I19" s="138">
        <v>0</v>
      </c>
      <c r="J19" s="138">
        <v>32</v>
      </c>
      <c r="K19" s="223">
        <v>0</v>
      </c>
      <c r="L19" s="138">
        <v>24</v>
      </c>
      <c r="M19" s="138">
        <v>16</v>
      </c>
      <c r="N19" s="138">
        <v>3</v>
      </c>
      <c r="O19" s="138">
        <v>7</v>
      </c>
      <c r="P19" s="136">
        <v>0</v>
      </c>
      <c r="Q19" s="138">
        <v>1</v>
      </c>
      <c r="R19" s="138">
        <v>16</v>
      </c>
      <c r="S19" s="138">
        <v>0</v>
      </c>
      <c r="T19" s="138">
        <v>0</v>
      </c>
      <c r="U19" s="138">
        <v>0</v>
      </c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</row>
    <row r="20" spans="2:56" s="61" customFormat="1" ht="15" customHeight="1" x14ac:dyDescent="0.2">
      <c r="D20" s="224"/>
      <c r="E20" s="224"/>
      <c r="F20" s="224"/>
      <c r="G20" s="224"/>
      <c r="H20" s="224"/>
      <c r="I20" s="224"/>
      <c r="J20" s="225"/>
      <c r="K20" s="225"/>
      <c r="L20" s="225"/>
      <c r="M20" s="225"/>
      <c r="N20" s="225"/>
      <c r="O20" s="225"/>
      <c r="P20" s="225"/>
      <c r="Q20" s="225"/>
      <c r="R20" s="226"/>
      <c r="S20" s="225"/>
      <c r="T20" s="225"/>
      <c r="U20" s="225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</row>
    <row r="21" spans="2:56" s="61" customFormat="1" ht="27.75" customHeight="1" x14ac:dyDescent="0.2">
      <c r="B21" s="227" t="s">
        <v>294</v>
      </c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</row>
    <row r="22" spans="2:56" s="61" customFormat="1" ht="15" customHeight="1" x14ac:dyDescent="0.2"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</row>
    <row r="23" spans="2:56" s="61" customFormat="1" ht="15" customHeight="1" x14ac:dyDescent="0.2"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</row>
    <row r="24" spans="2:56" s="61" customFormat="1" ht="15" customHeight="1" x14ac:dyDescent="0.2"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</row>
    <row r="25" spans="2:56" s="61" customFormat="1" ht="15" customHeight="1" x14ac:dyDescent="0.2"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</row>
    <row r="26" spans="2:56" s="61" customFormat="1" ht="15" customHeight="1" x14ac:dyDescent="0.2"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</row>
    <row r="27" spans="2:56" s="61" customFormat="1" ht="15" customHeight="1" x14ac:dyDescent="0.2"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</row>
    <row r="28" spans="2:56" s="61" customFormat="1" ht="15" customHeight="1" x14ac:dyDescent="0.2"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</row>
    <row r="29" spans="2:56" s="61" customFormat="1" ht="15" customHeight="1" x14ac:dyDescent="0.2"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</row>
    <row r="30" spans="2:56" s="61" customFormat="1" ht="15" x14ac:dyDescent="0.2"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</row>
    <row r="31" spans="2:56" s="61" customFormat="1" ht="15" x14ac:dyDescent="0.2"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</row>
    <row r="32" spans="2:56" s="61" customFormat="1" ht="15" x14ac:dyDescent="0.2"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</row>
    <row r="33" spans="22:46" s="61" customFormat="1" ht="15" x14ac:dyDescent="0.2"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</row>
    <row r="34" spans="22:46" s="61" customFormat="1" ht="15" x14ac:dyDescent="0.2"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</row>
    <row r="35" spans="22:46" s="61" customFormat="1" ht="15" x14ac:dyDescent="0.2"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</row>
    <row r="36" spans="22:46" s="61" customFormat="1" x14ac:dyDescent="0.2"/>
    <row r="37" spans="22:46" s="61" customFormat="1" x14ac:dyDescent="0.2"/>
  </sheetData>
  <mergeCells count="23">
    <mergeCell ref="B21:U21"/>
    <mergeCell ref="Q3:Q4"/>
    <mergeCell ref="R3:R4"/>
    <mergeCell ref="S3:S4"/>
    <mergeCell ref="T3:T4"/>
    <mergeCell ref="U3:U4"/>
    <mergeCell ref="B5:C5"/>
    <mergeCell ref="K3:K4"/>
    <mergeCell ref="L3:L4"/>
    <mergeCell ref="M3:M4"/>
    <mergeCell ref="N3:N4"/>
    <mergeCell ref="O3:O4"/>
    <mergeCell ref="P3:P4"/>
    <mergeCell ref="B1:U1"/>
    <mergeCell ref="B2:U2"/>
    <mergeCell ref="B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2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"/>
  <sheetViews>
    <sheetView zoomScaleNormal="100" zoomScaleSheetLayoutView="70" workbookViewId="0">
      <selection activeCell="D8" sqref="D8"/>
    </sheetView>
  </sheetViews>
  <sheetFormatPr defaultRowHeight="12.75" x14ac:dyDescent="0.2"/>
  <cols>
    <col min="1" max="1" width="2.85546875" style="61" customWidth="1"/>
    <col min="2" max="2" width="6.5703125" style="41" customWidth="1"/>
    <col min="3" max="3" width="19.140625" style="41" customWidth="1"/>
    <col min="4" max="4" width="31.5703125" style="261" customWidth="1"/>
    <col min="5" max="5" width="10.85546875" style="82" customWidth="1"/>
    <col min="6" max="6" width="12.42578125" style="82" customWidth="1"/>
    <col min="7" max="7" width="76.28515625" style="41" customWidth="1"/>
    <col min="8" max="256" width="9.140625" style="61"/>
    <col min="257" max="257" width="2.85546875" style="61" customWidth="1"/>
    <col min="258" max="258" width="6.5703125" style="61" customWidth="1"/>
    <col min="259" max="259" width="19.140625" style="61" customWidth="1"/>
    <col min="260" max="260" width="31.5703125" style="61" customWidth="1"/>
    <col min="261" max="261" width="10.85546875" style="61" customWidth="1"/>
    <col min="262" max="262" width="12.42578125" style="61" customWidth="1"/>
    <col min="263" max="263" width="76.28515625" style="61" customWidth="1"/>
    <col min="264" max="512" width="9.140625" style="61"/>
    <col min="513" max="513" width="2.85546875" style="61" customWidth="1"/>
    <col min="514" max="514" width="6.5703125" style="61" customWidth="1"/>
    <col min="515" max="515" width="19.140625" style="61" customWidth="1"/>
    <col min="516" max="516" width="31.5703125" style="61" customWidth="1"/>
    <col min="517" max="517" width="10.85546875" style="61" customWidth="1"/>
    <col min="518" max="518" width="12.42578125" style="61" customWidth="1"/>
    <col min="519" max="519" width="76.28515625" style="61" customWidth="1"/>
    <col min="520" max="768" width="9.140625" style="61"/>
    <col min="769" max="769" width="2.85546875" style="61" customWidth="1"/>
    <col min="770" max="770" width="6.5703125" style="61" customWidth="1"/>
    <col min="771" max="771" width="19.140625" style="61" customWidth="1"/>
    <col min="772" max="772" width="31.5703125" style="61" customWidth="1"/>
    <col min="773" max="773" width="10.85546875" style="61" customWidth="1"/>
    <col min="774" max="774" width="12.42578125" style="61" customWidth="1"/>
    <col min="775" max="775" width="76.28515625" style="61" customWidth="1"/>
    <col min="776" max="1024" width="9.140625" style="61"/>
    <col min="1025" max="1025" width="2.85546875" style="61" customWidth="1"/>
    <col min="1026" max="1026" width="6.5703125" style="61" customWidth="1"/>
    <col min="1027" max="1027" width="19.140625" style="61" customWidth="1"/>
    <col min="1028" max="1028" width="31.5703125" style="61" customWidth="1"/>
    <col min="1029" max="1029" width="10.85546875" style="61" customWidth="1"/>
    <col min="1030" max="1030" width="12.42578125" style="61" customWidth="1"/>
    <col min="1031" max="1031" width="76.28515625" style="61" customWidth="1"/>
    <col min="1032" max="1280" width="9.140625" style="61"/>
    <col min="1281" max="1281" width="2.85546875" style="61" customWidth="1"/>
    <col min="1282" max="1282" width="6.5703125" style="61" customWidth="1"/>
    <col min="1283" max="1283" width="19.140625" style="61" customWidth="1"/>
    <col min="1284" max="1284" width="31.5703125" style="61" customWidth="1"/>
    <col min="1285" max="1285" width="10.85546875" style="61" customWidth="1"/>
    <col min="1286" max="1286" width="12.42578125" style="61" customWidth="1"/>
    <col min="1287" max="1287" width="76.28515625" style="61" customWidth="1"/>
    <col min="1288" max="1536" width="9.140625" style="61"/>
    <col min="1537" max="1537" width="2.85546875" style="61" customWidth="1"/>
    <col min="1538" max="1538" width="6.5703125" style="61" customWidth="1"/>
    <col min="1539" max="1539" width="19.140625" style="61" customWidth="1"/>
    <col min="1540" max="1540" width="31.5703125" style="61" customWidth="1"/>
    <col min="1541" max="1541" width="10.85546875" style="61" customWidth="1"/>
    <col min="1542" max="1542" width="12.42578125" style="61" customWidth="1"/>
    <col min="1543" max="1543" width="76.28515625" style="61" customWidth="1"/>
    <col min="1544" max="1792" width="9.140625" style="61"/>
    <col min="1793" max="1793" width="2.85546875" style="61" customWidth="1"/>
    <col min="1794" max="1794" width="6.5703125" style="61" customWidth="1"/>
    <col min="1795" max="1795" width="19.140625" style="61" customWidth="1"/>
    <col min="1796" max="1796" width="31.5703125" style="61" customWidth="1"/>
    <col min="1797" max="1797" width="10.85546875" style="61" customWidth="1"/>
    <col min="1798" max="1798" width="12.42578125" style="61" customWidth="1"/>
    <col min="1799" max="1799" width="76.28515625" style="61" customWidth="1"/>
    <col min="1800" max="2048" width="9.140625" style="61"/>
    <col min="2049" max="2049" width="2.85546875" style="61" customWidth="1"/>
    <col min="2050" max="2050" width="6.5703125" style="61" customWidth="1"/>
    <col min="2051" max="2051" width="19.140625" style="61" customWidth="1"/>
    <col min="2052" max="2052" width="31.5703125" style="61" customWidth="1"/>
    <col min="2053" max="2053" width="10.85546875" style="61" customWidth="1"/>
    <col min="2054" max="2054" width="12.42578125" style="61" customWidth="1"/>
    <col min="2055" max="2055" width="76.28515625" style="61" customWidth="1"/>
    <col min="2056" max="2304" width="9.140625" style="61"/>
    <col min="2305" max="2305" width="2.85546875" style="61" customWidth="1"/>
    <col min="2306" max="2306" width="6.5703125" style="61" customWidth="1"/>
    <col min="2307" max="2307" width="19.140625" style="61" customWidth="1"/>
    <col min="2308" max="2308" width="31.5703125" style="61" customWidth="1"/>
    <col min="2309" max="2309" width="10.85546875" style="61" customWidth="1"/>
    <col min="2310" max="2310" width="12.42578125" style="61" customWidth="1"/>
    <col min="2311" max="2311" width="76.28515625" style="61" customWidth="1"/>
    <col min="2312" max="2560" width="9.140625" style="61"/>
    <col min="2561" max="2561" width="2.85546875" style="61" customWidth="1"/>
    <col min="2562" max="2562" width="6.5703125" style="61" customWidth="1"/>
    <col min="2563" max="2563" width="19.140625" style="61" customWidth="1"/>
    <col min="2564" max="2564" width="31.5703125" style="61" customWidth="1"/>
    <col min="2565" max="2565" width="10.85546875" style="61" customWidth="1"/>
    <col min="2566" max="2566" width="12.42578125" style="61" customWidth="1"/>
    <col min="2567" max="2567" width="76.28515625" style="61" customWidth="1"/>
    <col min="2568" max="2816" width="9.140625" style="61"/>
    <col min="2817" max="2817" width="2.85546875" style="61" customWidth="1"/>
    <col min="2818" max="2818" width="6.5703125" style="61" customWidth="1"/>
    <col min="2819" max="2819" width="19.140625" style="61" customWidth="1"/>
    <col min="2820" max="2820" width="31.5703125" style="61" customWidth="1"/>
    <col min="2821" max="2821" width="10.85546875" style="61" customWidth="1"/>
    <col min="2822" max="2822" width="12.42578125" style="61" customWidth="1"/>
    <col min="2823" max="2823" width="76.28515625" style="61" customWidth="1"/>
    <col min="2824" max="3072" width="9.140625" style="61"/>
    <col min="3073" max="3073" width="2.85546875" style="61" customWidth="1"/>
    <col min="3074" max="3074" width="6.5703125" style="61" customWidth="1"/>
    <col min="3075" max="3075" width="19.140625" style="61" customWidth="1"/>
    <col min="3076" max="3076" width="31.5703125" style="61" customWidth="1"/>
    <col min="3077" max="3077" width="10.85546875" style="61" customWidth="1"/>
    <col min="3078" max="3078" width="12.42578125" style="61" customWidth="1"/>
    <col min="3079" max="3079" width="76.28515625" style="61" customWidth="1"/>
    <col min="3080" max="3328" width="9.140625" style="61"/>
    <col min="3329" max="3329" width="2.85546875" style="61" customWidth="1"/>
    <col min="3330" max="3330" width="6.5703125" style="61" customWidth="1"/>
    <col min="3331" max="3331" width="19.140625" style="61" customWidth="1"/>
    <col min="3332" max="3332" width="31.5703125" style="61" customWidth="1"/>
    <col min="3333" max="3333" width="10.85546875" style="61" customWidth="1"/>
    <col min="3334" max="3334" width="12.42578125" style="61" customWidth="1"/>
    <col min="3335" max="3335" width="76.28515625" style="61" customWidth="1"/>
    <col min="3336" max="3584" width="9.140625" style="61"/>
    <col min="3585" max="3585" width="2.85546875" style="61" customWidth="1"/>
    <col min="3586" max="3586" width="6.5703125" style="61" customWidth="1"/>
    <col min="3587" max="3587" width="19.140625" style="61" customWidth="1"/>
    <col min="3588" max="3588" width="31.5703125" style="61" customWidth="1"/>
    <col min="3589" max="3589" width="10.85546875" style="61" customWidth="1"/>
    <col min="3590" max="3590" width="12.42578125" style="61" customWidth="1"/>
    <col min="3591" max="3591" width="76.28515625" style="61" customWidth="1"/>
    <col min="3592" max="3840" width="9.140625" style="61"/>
    <col min="3841" max="3841" width="2.85546875" style="61" customWidth="1"/>
    <col min="3842" max="3842" width="6.5703125" style="61" customWidth="1"/>
    <col min="3843" max="3843" width="19.140625" style="61" customWidth="1"/>
    <col min="3844" max="3844" width="31.5703125" style="61" customWidth="1"/>
    <col min="3845" max="3845" width="10.85546875" style="61" customWidth="1"/>
    <col min="3846" max="3846" width="12.42578125" style="61" customWidth="1"/>
    <col min="3847" max="3847" width="76.28515625" style="61" customWidth="1"/>
    <col min="3848" max="4096" width="9.140625" style="61"/>
    <col min="4097" max="4097" width="2.85546875" style="61" customWidth="1"/>
    <col min="4098" max="4098" width="6.5703125" style="61" customWidth="1"/>
    <col min="4099" max="4099" width="19.140625" style="61" customWidth="1"/>
    <col min="4100" max="4100" width="31.5703125" style="61" customWidth="1"/>
    <col min="4101" max="4101" width="10.85546875" style="61" customWidth="1"/>
    <col min="4102" max="4102" width="12.42578125" style="61" customWidth="1"/>
    <col min="4103" max="4103" width="76.28515625" style="61" customWidth="1"/>
    <col min="4104" max="4352" width="9.140625" style="61"/>
    <col min="4353" max="4353" width="2.85546875" style="61" customWidth="1"/>
    <col min="4354" max="4354" width="6.5703125" style="61" customWidth="1"/>
    <col min="4355" max="4355" width="19.140625" style="61" customWidth="1"/>
    <col min="4356" max="4356" width="31.5703125" style="61" customWidth="1"/>
    <col min="4357" max="4357" width="10.85546875" style="61" customWidth="1"/>
    <col min="4358" max="4358" width="12.42578125" style="61" customWidth="1"/>
    <col min="4359" max="4359" width="76.28515625" style="61" customWidth="1"/>
    <col min="4360" max="4608" width="9.140625" style="61"/>
    <col min="4609" max="4609" width="2.85546875" style="61" customWidth="1"/>
    <col min="4610" max="4610" width="6.5703125" style="61" customWidth="1"/>
    <col min="4611" max="4611" width="19.140625" style="61" customWidth="1"/>
    <col min="4612" max="4612" width="31.5703125" style="61" customWidth="1"/>
    <col min="4613" max="4613" width="10.85546875" style="61" customWidth="1"/>
    <col min="4614" max="4614" width="12.42578125" style="61" customWidth="1"/>
    <col min="4615" max="4615" width="76.28515625" style="61" customWidth="1"/>
    <col min="4616" max="4864" width="9.140625" style="61"/>
    <col min="4865" max="4865" width="2.85546875" style="61" customWidth="1"/>
    <col min="4866" max="4866" width="6.5703125" style="61" customWidth="1"/>
    <col min="4867" max="4867" width="19.140625" style="61" customWidth="1"/>
    <col min="4868" max="4868" width="31.5703125" style="61" customWidth="1"/>
    <col min="4869" max="4869" width="10.85546875" style="61" customWidth="1"/>
    <col min="4870" max="4870" width="12.42578125" style="61" customWidth="1"/>
    <col min="4871" max="4871" width="76.28515625" style="61" customWidth="1"/>
    <col min="4872" max="5120" width="9.140625" style="61"/>
    <col min="5121" max="5121" width="2.85546875" style="61" customWidth="1"/>
    <col min="5122" max="5122" width="6.5703125" style="61" customWidth="1"/>
    <col min="5123" max="5123" width="19.140625" style="61" customWidth="1"/>
    <col min="5124" max="5124" width="31.5703125" style="61" customWidth="1"/>
    <col min="5125" max="5125" width="10.85546875" style="61" customWidth="1"/>
    <col min="5126" max="5126" width="12.42578125" style="61" customWidth="1"/>
    <col min="5127" max="5127" width="76.28515625" style="61" customWidth="1"/>
    <col min="5128" max="5376" width="9.140625" style="61"/>
    <col min="5377" max="5377" width="2.85546875" style="61" customWidth="1"/>
    <col min="5378" max="5378" width="6.5703125" style="61" customWidth="1"/>
    <col min="5379" max="5379" width="19.140625" style="61" customWidth="1"/>
    <col min="5380" max="5380" width="31.5703125" style="61" customWidth="1"/>
    <col min="5381" max="5381" width="10.85546875" style="61" customWidth="1"/>
    <col min="5382" max="5382" width="12.42578125" style="61" customWidth="1"/>
    <col min="5383" max="5383" width="76.28515625" style="61" customWidth="1"/>
    <col min="5384" max="5632" width="9.140625" style="61"/>
    <col min="5633" max="5633" width="2.85546875" style="61" customWidth="1"/>
    <col min="5634" max="5634" width="6.5703125" style="61" customWidth="1"/>
    <col min="5635" max="5635" width="19.140625" style="61" customWidth="1"/>
    <col min="5636" max="5636" width="31.5703125" style="61" customWidth="1"/>
    <col min="5637" max="5637" width="10.85546875" style="61" customWidth="1"/>
    <col min="5638" max="5638" width="12.42578125" style="61" customWidth="1"/>
    <col min="5639" max="5639" width="76.28515625" style="61" customWidth="1"/>
    <col min="5640" max="5888" width="9.140625" style="61"/>
    <col min="5889" max="5889" width="2.85546875" style="61" customWidth="1"/>
    <col min="5890" max="5890" width="6.5703125" style="61" customWidth="1"/>
    <col min="5891" max="5891" width="19.140625" style="61" customWidth="1"/>
    <col min="5892" max="5892" width="31.5703125" style="61" customWidth="1"/>
    <col min="5893" max="5893" width="10.85546875" style="61" customWidth="1"/>
    <col min="5894" max="5894" width="12.42578125" style="61" customWidth="1"/>
    <col min="5895" max="5895" width="76.28515625" style="61" customWidth="1"/>
    <col min="5896" max="6144" width="9.140625" style="61"/>
    <col min="6145" max="6145" width="2.85546875" style="61" customWidth="1"/>
    <col min="6146" max="6146" width="6.5703125" style="61" customWidth="1"/>
    <col min="6147" max="6147" width="19.140625" style="61" customWidth="1"/>
    <col min="6148" max="6148" width="31.5703125" style="61" customWidth="1"/>
    <col min="6149" max="6149" width="10.85546875" style="61" customWidth="1"/>
    <col min="6150" max="6150" width="12.42578125" style="61" customWidth="1"/>
    <col min="6151" max="6151" width="76.28515625" style="61" customWidth="1"/>
    <col min="6152" max="6400" width="9.140625" style="61"/>
    <col min="6401" max="6401" width="2.85546875" style="61" customWidth="1"/>
    <col min="6402" max="6402" width="6.5703125" style="61" customWidth="1"/>
    <col min="6403" max="6403" width="19.140625" style="61" customWidth="1"/>
    <col min="6404" max="6404" width="31.5703125" style="61" customWidth="1"/>
    <col min="6405" max="6405" width="10.85546875" style="61" customWidth="1"/>
    <col min="6406" max="6406" width="12.42578125" style="61" customWidth="1"/>
    <col min="6407" max="6407" width="76.28515625" style="61" customWidth="1"/>
    <col min="6408" max="6656" width="9.140625" style="61"/>
    <col min="6657" max="6657" width="2.85546875" style="61" customWidth="1"/>
    <col min="6658" max="6658" width="6.5703125" style="61" customWidth="1"/>
    <col min="6659" max="6659" width="19.140625" style="61" customWidth="1"/>
    <col min="6660" max="6660" width="31.5703125" style="61" customWidth="1"/>
    <col min="6661" max="6661" width="10.85546875" style="61" customWidth="1"/>
    <col min="6662" max="6662" width="12.42578125" style="61" customWidth="1"/>
    <col min="6663" max="6663" width="76.28515625" style="61" customWidth="1"/>
    <col min="6664" max="6912" width="9.140625" style="61"/>
    <col min="6913" max="6913" width="2.85546875" style="61" customWidth="1"/>
    <col min="6914" max="6914" width="6.5703125" style="61" customWidth="1"/>
    <col min="6915" max="6915" width="19.140625" style="61" customWidth="1"/>
    <col min="6916" max="6916" width="31.5703125" style="61" customWidth="1"/>
    <col min="6917" max="6917" width="10.85546875" style="61" customWidth="1"/>
    <col min="6918" max="6918" width="12.42578125" style="61" customWidth="1"/>
    <col min="6919" max="6919" width="76.28515625" style="61" customWidth="1"/>
    <col min="6920" max="7168" width="9.140625" style="61"/>
    <col min="7169" max="7169" width="2.85546875" style="61" customWidth="1"/>
    <col min="7170" max="7170" width="6.5703125" style="61" customWidth="1"/>
    <col min="7171" max="7171" width="19.140625" style="61" customWidth="1"/>
    <col min="7172" max="7172" width="31.5703125" style="61" customWidth="1"/>
    <col min="7173" max="7173" width="10.85546875" style="61" customWidth="1"/>
    <col min="7174" max="7174" width="12.42578125" style="61" customWidth="1"/>
    <col min="7175" max="7175" width="76.28515625" style="61" customWidth="1"/>
    <col min="7176" max="7424" width="9.140625" style="61"/>
    <col min="7425" max="7425" width="2.85546875" style="61" customWidth="1"/>
    <col min="7426" max="7426" width="6.5703125" style="61" customWidth="1"/>
    <col min="7427" max="7427" width="19.140625" style="61" customWidth="1"/>
    <col min="7428" max="7428" width="31.5703125" style="61" customWidth="1"/>
    <col min="7429" max="7429" width="10.85546875" style="61" customWidth="1"/>
    <col min="7430" max="7430" width="12.42578125" style="61" customWidth="1"/>
    <col min="7431" max="7431" width="76.28515625" style="61" customWidth="1"/>
    <col min="7432" max="7680" width="9.140625" style="61"/>
    <col min="7681" max="7681" width="2.85546875" style="61" customWidth="1"/>
    <col min="7682" max="7682" width="6.5703125" style="61" customWidth="1"/>
    <col min="7683" max="7683" width="19.140625" style="61" customWidth="1"/>
    <col min="7684" max="7684" width="31.5703125" style="61" customWidth="1"/>
    <col min="7685" max="7685" width="10.85546875" style="61" customWidth="1"/>
    <col min="7686" max="7686" width="12.42578125" style="61" customWidth="1"/>
    <col min="7687" max="7687" width="76.28515625" style="61" customWidth="1"/>
    <col min="7688" max="7936" width="9.140625" style="61"/>
    <col min="7937" max="7937" width="2.85546875" style="61" customWidth="1"/>
    <col min="7938" max="7938" width="6.5703125" style="61" customWidth="1"/>
    <col min="7939" max="7939" width="19.140625" style="61" customWidth="1"/>
    <col min="7940" max="7940" width="31.5703125" style="61" customWidth="1"/>
    <col min="7941" max="7941" width="10.85546875" style="61" customWidth="1"/>
    <col min="7942" max="7942" width="12.42578125" style="61" customWidth="1"/>
    <col min="7943" max="7943" width="76.28515625" style="61" customWidth="1"/>
    <col min="7944" max="8192" width="9.140625" style="61"/>
    <col min="8193" max="8193" width="2.85546875" style="61" customWidth="1"/>
    <col min="8194" max="8194" width="6.5703125" style="61" customWidth="1"/>
    <col min="8195" max="8195" width="19.140625" style="61" customWidth="1"/>
    <col min="8196" max="8196" width="31.5703125" style="61" customWidth="1"/>
    <col min="8197" max="8197" width="10.85546875" style="61" customWidth="1"/>
    <col min="8198" max="8198" width="12.42578125" style="61" customWidth="1"/>
    <col min="8199" max="8199" width="76.28515625" style="61" customWidth="1"/>
    <col min="8200" max="8448" width="9.140625" style="61"/>
    <col min="8449" max="8449" width="2.85546875" style="61" customWidth="1"/>
    <col min="8450" max="8450" width="6.5703125" style="61" customWidth="1"/>
    <col min="8451" max="8451" width="19.140625" style="61" customWidth="1"/>
    <col min="8452" max="8452" width="31.5703125" style="61" customWidth="1"/>
    <col min="8453" max="8453" width="10.85546875" style="61" customWidth="1"/>
    <col min="8454" max="8454" width="12.42578125" style="61" customWidth="1"/>
    <col min="8455" max="8455" width="76.28515625" style="61" customWidth="1"/>
    <col min="8456" max="8704" width="9.140625" style="61"/>
    <col min="8705" max="8705" width="2.85546875" style="61" customWidth="1"/>
    <col min="8706" max="8706" width="6.5703125" style="61" customWidth="1"/>
    <col min="8707" max="8707" width="19.140625" style="61" customWidth="1"/>
    <col min="8708" max="8708" width="31.5703125" style="61" customWidth="1"/>
    <col min="8709" max="8709" width="10.85546875" style="61" customWidth="1"/>
    <col min="8710" max="8710" width="12.42578125" style="61" customWidth="1"/>
    <col min="8711" max="8711" width="76.28515625" style="61" customWidth="1"/>
    <col min="8712" max="8960" width="9.140625" style="61"/>
    <col min="8961" max="8961" width="2.85546875" style="61" customWidth="1"/>
    <col min="8962" max="8962" width="6.5703125" style="61" customWidth="1"/>
    <col min="8963" max="8963" width="19.140625" style="61" customWidth="1"/>
    <col min="8964" max="8964" width="31.5703125" style="61" customWidth="1"/>
    <col min="8965" max="8965" width="10.85546875" style="61" customWidth="1"/>
    <col min="8966" max="8966" width="12.42578125" style="61" customWidth="1"/>
    <col min="8967" max="8967" width="76.28515625" style="61" customWidth="1"/>
    <col min="8968" max="9216" width="9.140625" style="61"/>
    <col min="9217" max="9217" width="2.85546875" style="61" customWidth="1"/>
    <col min="9218" max="9218" width="6.5703125" style="61" customWidth="1"/>
    <col min="9219" max="9219" width="19.140625" style="61" customWidth="1"/>
    <col min="9220" max="9220" width="31.5703125" style="61" customWidth="1"/>
    <col min="9221" max="9221" width="10.85546875" style="61" customWidth="1"/>
    <col min="9222" max="9222" width="12.42578125" style="61" customWidth="1"/>
    <col min="9223" max="9223" width="76.28515625" style="61" customWidth="1"/>
    <col min="9224" max="9472" width="9.140625" style="61"/>
    <col min="9473" max="9473" width="2.85546875" style="61" customWidth="1"/>
    <col min="9474" max="9474" width="6.5703125" style="61" customWidth="1"/>
    <col min="9475" max="9475" width="19.140625" style="61" customWidth="1"/>
    <col min="9476" max="9476" width="31.5703125" style="61" customWidth="1"/>
    <col min="9477" max="9477" width="10.85546875" style="61" customWidth="1"/>
    <col min="9478" max="9478" width="12.42578125" style="61" customWidth="1"/>
    <col min="9479" max="9479" width="76.28515625" style="61" customWidth="1"/>
    <col min="9480" max="9728" width="9.140625" style="61"/>
    <col min="9729" max="9729" width="2.85546875" style="61" customWidth="1"/>
    <col min="9730" max="9730" width="6.5703125" style="61" customWidth="1"/>
    <col min="9731" max="9731" width="19.140625" style="61" customWidth="1"/>
    <col min="9732" max="9732" width="31.5703125" style="61" customWidth="1"/>
    <col min="9733" max="9733" width="10.85546875" style="61" customWidth="1"/>
    <col min="9734" max="9734" width="12.42578125" style="61" customWidth="1"/>
    <col min="9735" max="9735" width="76.28515625" style="61" customWidth="1"/>
    <col min="9736" max="9984" width="9.140625" style="61"/>
    <col min="9985" max="9985" width="2.85546875" style="61" customWidth="1"/>
    <col min="9986" max="9986" width="6.5703125" style="61" customWidth="1"/>
    <col min="9987" max="9987" width="19.140625" style="61" customWidth="1"/>
    <col min="9988" max="9988" width="31.5703125" style="61" customWidth="1"/>
    <col min="9989" max="9989" width="10.85546875" style="61" customWidth="1"/>
    <col min="9990" max="9990" width="12.42578125" style="61" customWidth="1"/>
    <col min="9991" max="9991" width="76.28515625" style="61" customWidth="1"/>
    <col min="9992" max="10240" width="9.140625" style="61"/>
    <col min="10241" max="10241" width="2.85546875" style="61" customWidth="1"/>
    <col min="10242" max="10242" width="6.5703125" style="61" customWidth="1"/>
    <col min="10243" max="10243" width="19.140625" style="61" customWidth="1"/>
    <col min="10244" max="10244" width="31.5703125" style="61" customWidth="1"/>
    <col min="10245" max="10245" width="10.85546875" style="61" customWidth="1"/>
    <col min="10246" max="10246" width="12.42578125" style="61" customWidth="1"/>
    <col min="10247" max="10247" width="76.28515625" style="61" customWidth="1"/>
    <col min="10248" max="10496" width="9.140625" style="61"/>
    <col min="10497" max="10497" width="2.85546875" style="61" customWidth="1"/>
    <col min="10498" max="10498" width="6.5703125" style="61" customWidth="1"/>
    <col min="10499" max="10499" width="19.140625" style="61" customWidth="1"/>
    <col min="10500" max="10500" width="31.5703125" style="61" customWidth="1"/>
    <col min="10501" max="10501" width="10.85546875" style="61" customWidth="1"/>
    <col min="10502" max="10502" width="12.42578125" style="61" customWidth="1"/>
    <col min="10503" max="10503" width="76.28515625" style="61" customWidth="1"/>
    <col min="10504" max="10752" width="9.140625" style="61"/>
    <col min="10753" max="10753" width="2.85546875" style="61" customWidth="1"/>
    <col min="10754" max="10754" width="6.5703125" style="61" customWidth="1"/>
    <col min="10755" max="10755" width="19.140625" style="61" customWidth="1"/>
    <col min="10756" max="10756" width="31.5703125" style="61" customWidth="1"/>
    <col min="10757" max="10757" width="10.85546875" style="61" customWidth="1"/>
    <col min="10758" max="10758" width="12.42578125" style="61" customWidth="1"/>
    <col min="10759" max="10759" width="76.28515625" style="61" customWidth="1"/>
    <col min="10760" max="11008" width="9.140625" style="61"/>
    <col min="11009" max="11009" width="2.85546875" style="61" customWidth="1"/>
    <col min="11010" max="11010" width="6.5703125" style="61" customWidth="1"/>
    <col min="11011" max="11011" width="19.140625" style="61" customWidth="1"/>
    <col min="11012" max="11012" width="31.5703125" style="61" customWidth="1"/>
    <col min="11013" max="11013" width="10.85546875" style="61" customWidth="1"/>
    <col min="11014" max="11014" width="12.42578125" style="61" customWidth="1"/>
    <col min="11015" max="11015" width="76.28515625" style="61" customWidth="1"/>
    <col min="11016" max="11264" width="9.140625" style="61"/>
    <col min="11265" max="11265" width="2.85546875" style="61" customWidth="1"/>
    <col min="11266" max="11266" width="6.5703125" style="61" customWidth="1"/>
    <col min="11267" max="11267" width="19.140625" style="61" customWidth="1"/>
    <col min="11268" max="11268" width="31.5703125" style="61" customWidth="1"/>
    <col min="11269" max="11269" width="10.85546875" style="61" customWidth="1"/>
    <col min="11270" max="11270" width="12.42578125" style="61" customWidth="1"/>
    <col min="11271" max="11271" width="76.28515625" style="61" customWidth="1"/>
    <col min="11272" max="11520" width="9.140625" style="61"/>
    <col min="11521" max="11521" width="2.85546875" style="61" customWidth="1"/>
    <col min="11522" max="11522" width="6.5703125" style="61" customWidth="1"/>
    <col min="11523" max="11523" width="19.140625" style="61" customWidth="1"/>
    <col min="11524" max="11524" width="31.5703125" style="61" customWidth="1"/>
    <col min="11525" max="11525" width="10.85546875" style="61" customWidth="1"/>
    <col min="11526" max="11526" width="12.42578125" style="61" customWidth="1"/>
    <col min="11527" max="11527" width="76.28515625" style="61" customWidth="1"/>
    <col min="11528" max="11776" width="9.140625" style="61"/>
    <col min="11777" max="11777" width="2.85546875" style="61" customWidth="1"/>
    <col min="11778" max="11778" width="6.5703125" style="61" customWidth="1"/>
    <col min="11779" max="11779" width="19.140625" style="61" customWidth="1"/>
    <col min="11780" max="11780" width="31.5703125" style="61" customWidth="1"/>
    <col min="11781" max="11781" width="10.85546875" style="61" customWidth="1"/>
    <col min="11782" max="11782" width="12.42578125" style="61" customWidth="1"/>
    <col min="11783" max="11783" width="76.28515625" style="61" customWidth="1"/>
    <col min="11784" max="12032" width="9.140625" style="61"/>
    <col min="12033" max="12033" width="2.85546875" style="61" customWidth="1"/>
    <col min="12034" max="12034" width="6.5703125" style="61" customWidth="1"/>
    <col min="12035" max="12035" width="19.140625" style="61" customWidth="1"/>
    <col min="12036" max="12036" width="31.5703125" style="61" customWidth="1"/>
    <col min="12037" max="12037" width="10.85546875" style="61" customWidth="1"/>
    <col min="12038" max="12038" width="12.42578125" style="61" customWidth="1"/>
    <col min="12039" max="12039" width="76.28515625" style="61" customWidth="1"/>
    <col min="12040" max="12288" width="9.140625" style="61"/>
    <col min="12289" max="12289" width="2.85546875" style="61" customWidth="1"/>
    <col min="12290" max="12290" width="6.5703125" style="61" customWidth="1"/>
    <col min="12291" max="12291" width="19.140625" style="61" customWidth="1"/>
    <col min="12292" max="12292" width="31.5703125" style="61" customWidth="1"/>
    <col min="12293" max="12293" width="10.85546875" style="61" customWidth="1"/>
    <col min="12294" max="12294" width="12.42578125" style="61" customWidth="1"/>
    <col min="12295" max="12295" width="76.28515625" style="61" customWidth="1"/>
    <col min="12296" max="12544" width="9.140625" style="61"/>
    <col min="12545" max="12545" width="2.85546875" style="61" customWidth="1"/>
    <col min="12546" max="12546" width="6.5703125" style="61" customWidth="1"/>
    <col min="12547" max="12547" width="19.140625" style="61" customWidth="1"/>
    <col min="12548" max="12548" width="31.5703125" style="61" customWidth="1"/>
    <col min="12549" max="12549" width="10.85546875" style="61" customWidth="1"/>
    <col min="12550" max="12550" width="12.42578125" style="61" customWidth="1"/>
    <col min="12551" max="12551" width="76.28515625" style="61" customWidth="1"/>
    <col min="12552" max="12800" width="9.140625" style="61"/>
    <col min="12801" max="12801" width="2.85546875" style="61" customWidth="1"/>
    <col min="12802" max="12802" width="6.5703125" style="61" customWidth="1"/>
    <col min="12803" max="12803" width="19.140625" style="61" customWidth="1"/>
    <col min="12804" max="12804" width="31.5703125" style="61" customWidth="1"/>
    <col min="12805" max="12805" width="10.85546875" style="61" customWidth="1"/>
    <col min="12806" max="12806" width="12.42578125" style="61" customWidth="1"/>
    <col min="12807" max="12807" width="76.28515625" style="61" customWidth="1"/>
    <col min="12808" max="13056" width="9.140625" style="61"/>
    <col min="13057" max="13057" width="2.85546875" style="61" customWidth="1"/>
    <col min="13058" max="13058" width="6.5703125" style="61" customWidth="1"/>
    <col min="13059" max="13059" width="19.140625" style="61" customWidth="1"/>
    <col min="13060" max="13060" width="31.5703125" style="61" customWidth="1"/>
    <col min="13061" max="13061" width="10.85546875" style="61" customWidth="1"/>
    <col min="13062" max="13062" width="12.42578125" style="61" customWidth="1"/>
    <col min="13063" max="13063" width="76.28515625" style="61" customWidth="1"/>
    <col min="13064" max="13312" width="9.140625" style="61"/>
    <col min="13313" max="13313" width="2.85546875" style="61" customWidth="1"/>
    <col min="13314" max="13314" width="6.5703125" style="61" customWidth="1"/>
    <col min="13315" max="13315" width="19.140625" style="61" customWidth="1"/>
    <col min="13316" max="13316" width="31.5703125" style="61" customWidth="1"/>
    <col min="13317" max="13317" width="10.85546875" style="61" customWidth="1"/>
    <col min="13318" max="13318" width="12.42578125" style="61" customWidth="1"/>
    <col min="13319" max="13319" width="76.28515625" style="61" customWidth="1"/>
    <col min="13320" max="13568" width="9.140625" style="61"/>
    <col min="13569" max="13569" width="2.85546875" style="61" customWidth="1"/>
    <col min="13570" max="13570" width="6.5703125" style="61" customWidth="1"/>
    <col min="13571" max="13571" width="19.140625" style="61" customWidth="1"/>
    <col min="13572" max="13572" width="31.5703125" style="61" customWidth="1"/>
    <col min="13573" max="13573" width="10.85546875" style="61" customWidth="1"/>
    <col min="13574" max="13574" width="12.42578125" style="61" customWidth="1"/>
    <col min="13575" max="13575" width="76.28515625" style="61" customWidth="1"/>
    <col min="13576" max="13824" width="9.140625" style="61"/>
    <col min="13825" max="13825" width="2.85546875" style="61" customWidth="1"/>
    <col min="13826" max="13826" width="6.5703125" style="61" customWidth="1"/>
    <col min="13827" max="13827" width="19.140625" style="61" customWidth="1"/>
    <col min="13828" max="13828" width="31.5703125" style="61" customWidth="1"/>
    <col min="13829" max="13829" width="10.85546875" style="61" customWidth="1"/>
    <col min="13830" max="13830" width="12.42578125" style="61" customWidth="1"/>
    <col min="13831" max="13831" width="76.28515625" style="61" customWidth="1"/>
    <col min="13832" max="14080" width="9.140625" style="61"/>
    <col min="14081" max="14081" width="2.85546875" style="61" customWidth="1"/>
    <col min="14082" max="14082" width="6.5703125" style="61" customWidth="1"/>
    <col min="14083" max="14083" width="19.140625" style="61" customWidth="1"/>
    <col min="14084" max="14084" width="31.5703125" style="61" customWidth="1"/>
    <col min="14085" max="14085" width="10.85546875" style="61" customWidth="1"/>
    <col min="14086" max="14086" width="12.42578125" style="61" customWidth="1"/>
    <col min="14087" max="14087" width="76.28515625" style="61" customWidth="1"/>
    <col min="14088" max="14336" width="9.140625" style="61"/>
    <col min="14337" max="14337" width="2.85546875" style="61" customWidth="1"/>
    <col min="14338" max="14338" width="6.5703125" style="61" customWidth="1"/>
    <col min="14339" max="14339" width="19.140625" style="61" customWidth="1"/>
    <col min="14340" max="14340" width="31.5703125" style="61" customWidth="1"/>
    <col min="14341" max="14341" width="10.85546875" style="61" customWidth="1"/>
    <col min="14342" max="14342" width="12.42578125" style="61" customWidth="1"/>
    <col min="14343" max="14343" width="76.28515625" style="61" customWidth="1"/>
    <col min="14344" max="14592" width="9.140625" style="61"/>
    <col min="14593" max="14593" width="2.85546875" style="61" customWidth="1"/>
    <col min="14594" max="14594" width="6.5703125" style="61" customWidth="1"/>
    <col min="14595" max="14595" width="19.140625" style="61" customWidth="1"/>
    <col min="14596" max="14596" width="31.5703125" style="61" customWidth="1"/>
    <col min="14597" max="14597" width="10.85546875" style="61" customWidth="1"/>
    <col min="14598" max="14598" width="12.42578125" style="61" customWidth="1"/>
    <col min="14599" max="14599" width="76.28515625" style="61" customWidth="1"/>
    <col min="14600" max="14848" width="9.140625" style="61"/>
    <col min="14849" max="14849" width="2.85546875" style="61" customWidth="1"/>
    <col min="14850" max="14850" width="6.5703125" style="61" customWidth="1"/>
    <col min="14851" max="14851" width="19.140625" style="61" customWidth="1"/>
    <col min="14852" max="14852" width="31.5703125" style="61" customWidth="1"/>
    <col min="14853" max="14853" width="10.85546875" style="61" customWidth="1"/>
    <col min="14854" max="14854" width="12.42578125" style="61" customWidth="1"/>
    <col min="14855" max="14855" width="76.28515625" style="61" customWidth="1"/>
    <col min="14856" max="15104" width="9.140625" style="61"/>
    <col min="15105" max="15105" width="2.85546875" style="61" customWidth="1"/>
    <col min="15106" max="15106" width="6.5703125" style="61" customWidth="1"/>
    <col min="15107" max="15107" width="19.140625" style="61" customWidth="1"/>
    <col min="15108" max="15108" width="31.5703125" style="61" customWidth="1"/>
    <col min="15109" max="15109" width="10.85546875" style="61" customWidth="1"/>
    <col min="15110" max="15110" width="12.42578125" style="61" customWidth="1"/>
    <col min="15111" max="15111" width="76.28515625" style="61" customWidth="1"/>
    <col min="15112" max="15360" width="9.140625" style="61"/>
    <col min="15361" max="15361" width="2.85546875" style="61" customWidth="1"/>
    <col min="15362" max="15362" width="6.5703125" style="61" customWidth="1"/>
    <col min="15363" max="15363" width="19.140625" style="61" customWidth="1"/>
    <col min="15364" max="15364" width="31.5703125" style="61" customWidth="1"/>
    <col min="15365" max="15365" width="10.85546875" style="61" customWidth="1"/>
    <col min="15366" max="15366" width="12.42578125" style="61" customWidth="1"/>
    <col min="15367" max="15367" width="76.28515625" style="61" customWidth="1"/>
    <col min="15368" max="15616" width="9.140625" style="61"/>
    <col min="15617" max="15617" width="2.85546875" style="61" customWidth="1"/>
    <col min="15618" max="15618" width="6.5703125" style="61" customWidth="1"/>
    <col min="15619" max="15619" width="19.140625" style="61" customWidth="1"/>
    <col min="15620" max="15620" width="31.5703125" style="61" customWidth="1"/>
    <col min="15621" max="15621" width="10.85546875" style="61" customWidth="1"/>
    <col min="15622" max="15622" width="12.42578125" style="61" customWidth="1"/>
    <col min="15623" max="15623" width="76.28515625" style="61" customWidth="1"/>
    <col min="15624" max="15872" width="9.140625" style="61"/>
    <col min="15873" max="15873" width="2.85546875" style="61" customWidth="1"/>
    <col min="15874" max="15874" width="6.5703125" style="61" customWidth="1"/>
    <col min="15875" max="15875" width="19.140625" style="61" customWidth="1"/>
    <col min="15876" max="15876" width="31.5703125" style="61" customWidth="1"/>
    <col min="15877" max="15877" width="10.85546875" style="61" customWidth="1"/>
    <col min="15878" max="15878" width="12.42578125" style="61" customWidth="1"/>
    <col min="15879" max="15879" width="76.28515625" style="61" customWidth="1"/>
    <col min="15880" max="16128" width="9.140625" style="61"/>
    <col min="16129" max="16129" width="2.85546875" style="61" customWidth="1"/>
    <col min="16130" max="16130" width="6.5703125" style="61" customWidth="1"/>
    <col min="16131" max="16131" width="19.140625" style="61" customWidth="1"/>
    <col min="16132" max="16132" width="31.5703125" style="61" customWidth="1"/>
    <col min="16133" max="16133" width="10.85546875" style="61" customWidth="1"/>
    <col min="16134" max="16134" width="12.42578125" style="61" customWidth="1"/>
    <col min="16135" max="16135" width="76.28515625" style="61" customWidth="1"/>
    <col min="16136" max="16384" width="9.140625" style="61"/>
  </cols>
  <sheetData>
    <row r="1" spans="2:7" x14ac:dyDescent="0.2">
      <c r="B1" s="38"/>
      <c r="C1" s="38"/>
      <c r="D1" s="229"/>
      <c r="E1" s="50"/>
      <c r="F1" s="50"/>
      <c r="G1" s="230" t="s">
        <v>295</v>
      </c>
    </row>
    <row r="2" spans="2:7" ht="21" customHeight="1" x14ac:dyDescent="0.2">
      <c r="B2" s="65" t="s">
        <v>296</v>
      </c>
      <c r="C2" s="65"/>
      <c r="D2" s="65"/>
      <c r="E2" s="65"/>
      <c r="F2" s="65"/>
      <c r="G2" s="65"/>
    </row>
    <row r="3" spans="2:7" x14ac:dyDescent="0.2">
      <c r="B3" s="38"/>
      <c r="C3" s="38"/>
      <c r="D3" s="229"/>
      <c r="E3" s="50"/>
      <c r="F3" s="50"/>
      <c r="G3" s="38"/>
    </row>
    <row r="4" spans="2:7" s="233" customFormat="1" ht="39.950000000000003" customHeight="1" x14ac:dyDescent="0.2">
      <c r="B4" s="21" t="s">
        <v>94</v>
      </c>
      <c r="C4" s="21" t="s">
        <v>184</v>
      </c>
      <c r="D4" s="231" t="s">
        <v>297</v>
      </c>
      <c r="E4" s="232" t="s">
        <v>298</v>
      </c>
      <c r="F4" s="232" t="s">
        <v>299</v>
      </c>
      <c r="G4" s="232" t="s">
        <v>300</v>
      </c>
    </row>
    <row r="5" spans="2:7" s="233" customFormat="1" ht="51.75" customHeight="1" x14ac:dyDescent="0.2">
      <c r="B5" s="193">
        <v>1</v>
      </c>
      <c r="C5" s="234" t="s">
        <v>301</v>
      </c>
      <c r="D5" s="235" t="s">
        <v>302</v>
      </c>
      <c r="E5" s="236">
        <v>9</v>
      </c>
      <c r="F5" s="236">
        <v>60</v>
      </c>
      <c r="G5" s="22" t="s">
        <v>303</v>
      </c>
    </row>
    <row r="6" spans="2:7" s="233" customFormat="1" ht="39.950000000000003" customHeight="1" x14ac:dyDescent="0.2">
      <c r="B6" s="192"/>
      <c r="C6" s="237"/>
      <c r="D6" s="238" t="s">
        <v>304</v>
      </c>
      <c r="E6" s="239">
        <v>10</v>
      </c>
      <c r="F6" s="239">
        <v>200</v>
      </c>
      <c r="G6" s="240" t="s">
        <v>305</v>
      </c>
    </row>
    <row r="7" spans="2:7" s="233" customFormat="1" ht="39.950000000000003" customHeight="1" x14ac:dyDescent="0.2">
      <c r="B7" s="192"/>
      <c r="C7" s="237"/>
      <c r="D7" s="241" t="s">
        <v>306</v>
      </c>
      <c r="E7" s="242">
        <v>10</v>
      </c>
      <c r="F7" s="242">
        <v>150</v>
      </c>
      <c r="G7" s="241" t="s">
        <v>307</v>
      </c>
    </row>
    <row r="8" spans="2:7" s="233" customFormat="1" ht="39.950000000000003" customHeight="1" x14ac:dyDescent="0.2">
      <c r="B8" s="192"/>
      <c r="C8" s="237"/>
      <c r="D8" s="241" t="s">
        <v>308</v>
      </c>
      <c r="E8" s="242">
        <v>10</v>
      </c>
      <c r="F8" s="242">
        <v>150</v>
      </c>
      <c r="G8" s="241" t="s">
        <v>309</v>
      </c>
    </row>
    <row r="9" spans="2:7" s="233" customFormat="1" ht="39.950000000000003" customHeight="1" x14ac:dyDescent="0.2">
      <c r="B9" s="192"/>
      <c r="C9" s="237"/>
      <c r="D9" s="243" t="s">
        <v>310</v>
      </c>
      <c r="E9" s="242">
        <v>10</v>
      </c>
      <c r="F9" s="242">
        <v>67</v>
      </c>
      <c r="G9" s="241" t="s">
        <v>309</v>
      </c>
    </row>
    <row r="10" spans="2:7" s="233" customFormat="1" ht="62.25" customHeight="1" x14ac:dyDescent="0.2">
      <c r="B10" s="192"/>
      <c r="C10" s="237"/>
      <c r="D10" s="241" t="s">
        <v>311</v>
      </c>
      <c r="E10" s="242">
        <v>3</v>
      </c>
      <c r="F10" s="242">
        <v>220</v>
      </c>
      <c r="G10" s="241" t="s">
        <v>312</v>
      </c>
    </row>
    <row r="11" spans="2:7" s="233" customFormat="1" ht="39.950000000000003" customHeight="1" x14ac:dyDescent="0.2">
      <c r="B11" s="192"/>
      <c r="C11" s="237"/>
      <c r="D11" s="241" t="s">
        <v>313</v>
      </c>
      <c r="E11" s="242">
        <v>20</v>
      </c>
      <c r="F11" s="242">
        <v>80</v>
      </c>
      <c r="G11" s="241" t="s">
        <v>314</v>
      </c>
    </row>
    <row r="12" spans="2:7" s="233" customFormat="1" ht="66.75" customHeight="1" x14ac:dyDescent="0.2">
      <c r="B12" s="191"/>
      <c r="C12" s="244"/>
      <c r="D12" s="245" t="s">
        <v>315</v>
      </c>
      <c r="E12" s="246">
        <v>10</v>
      </c>
      <c r="F12" s="246">
        <v>205</v>
      </c>
      <c r="G12" s="245" t="s">
        <v>312</v>
      </c>
    </row>
    <row r="13" spans="2:7" s="233" customFormat="1" ht="39.950000000000003" customHeight="1" x14ac:dyDescent="0.2">
      <c r="B13" s="247">
        <v>2</v>
      </c>
      <c r="C13" s="18" t="s">
        <v>27</v>
      </c>
      <c r="D13" s="248" t="s">
        <v>316</v>
      </c>
      <c r="E13" s="248"/>
      <c r="F13" s="248"/>
      <c r="G13" s="248"/>
    </row>
    <row r="14" spans="2:7" ht="39.950000000000003" customHeight="1" x14ac:dyDescent="0.2">
      <c r="B14" s="247">
        <v>3</v>
      </c>
      <c r="C14" s="249" t="s">
        <v>28</v>
      </c>
      <c r="D14" s="18" t="s">
        <v>317</v>
      </c>
      <c r="E14" s="250">
        <v>6</v>
      </c>
      <c r="F14" s="250">
        <v>60</v>
      </c>
      <c r="G14" s="251" t="s">
        <v>318</v>
      </c>
    </row>
    <row r="15" spans="2:7" ht="39.950000000000003" customHeight="1" x14ac:dyDescent="0.2">
      <c r="B15" s="20">
        <v>4</v>
      </c>
      <c r="C15" s="252" t="s">
        <v>29</v>
      </c>
      <c r="D15" s="253" t="s">
        <v>319</v>
      </c>
      <c r="E15" s="254"/>
      <c r="F15" s="254"/>
      <c r="G15" s="255"/>
    </row>
    <row r="16" spans="2:7" ht="54.95" customHeight="1" x14ac:dyDescent="0.2">
      <c r="B16" s="256">
        <v>5</v>
      </c>
      <c r="C16" s="257" t="s">
        <v>30</v>
      </c>
      <c r="D16" s="258" t="s">
        <v>320</v>
      </c>
      <c r="E16" s="259"/>
      <c r="F16" s="259"/>
      <c r="G16" s="260"/>
    </row>
    <row r="17" spans="2:7" ht="39.950000000000003" customHeight="1" x14ac:dyDescent="0.2">
      <c r="B17" s="17">
        <v>6</v>
      </c>
      <c r="C17" s="18" t="s">
        <v>321</v>
      </c>
      <c r="D17" s="253" t="s">
        <v>322</v>
      </c>
      <c r="E17" s="254"/>
      <c r="F17" s="254"/>
      <c r="G17" s="255"/>
    </row>
    <row r="18" spans="2:7" ht="39.950000000000003" customHeight="1" x14ac:dyDescent="0.2">
      <c r="B18" s="247">
        <v>7</v>
      </c>
      <c r="C18" s="18" t="s">
        <v>32</v>
      </c>
      <c r="D18" s="36" t="s">
        <v>323</v>
      </c>
      <c r="E18" s="36"/>
      <c r="F18" s="36"/>
      <c r="G18" s="36"/>
    </row>
    <row r="19" spans="2:7" ht="39.950000000000003" customHeight="1" x14ac:dyDescent="0.2">
      <c r="B19" s="20">
        <v>8</v>
      </c>
      <c r="C19" s="18" t="s">
        <v>33</v>
      </c>
      <c r="D19" s="258" t="s">
        <v>324</v>
      </c>
      <c r="E19" s="259"/>
      <c r="F19" s="259"/>
      <c r="G19" s="260"/>
    </row>
    <row r="20" spans="2:7" ht="39.950000000000003" customHeight="1" x14ac:dyDescent="0.2">
      <c r="B20" s="17">
        <v>9</v>
      </c>
      <c r="C20" s="18" t="s">
        <v>34</v>
      </c>
      <c r="D20" s="36" t="s">
        <v>325</v>
      </c>
      <c r="E20" s="36"/>
      <c r="F20" s="36"/>
      <c r="G20" s="36"/>
    </row>
    <row r="21" spans="2:7" ht="39.950000000000003" customHeight="1" x14ac:dyDescent="0.2">
      <c r="B21" s="247">
        <v>10</v>
      </c>
      <c r="C21" s="252" t="s">
        <v>326</v>
      </c>
      <c r="D21" s="36" t="s">
        <v>327</v>
      </c>
      <c r="E21" s="36"/>
      <c r="F21" s="36"/>
      <c r="G21" s="36"/>
    </row>
    <row r="22" spans="2:7" ht="39.950000000000003" customHeight="1" x14ac:dyDescent="0.2">
      <c r="B22" s="20">
        <v>11</v>
      </c>
      <c r="C22" s="18" t="s">
        <v>37</v>
      </c>
      <c r="D22" s="253" t="s">
        <v>328</v>
      </c>
      <c r="E22" s="254"/>
      <c r="F22" s="254"/>
      <c r="G22" s="255"/>
    </row>
    <row r="23" spans="2:7" ht="39.950000000000003" customHeight="1" x14ac:dyDescent="0.2">
      <c r="B23" s="17">
        <v>12</v>
      </c>
      <c r="C23" s="18" t="s">
        <v>38</v>
      </c>
      <c r="D23" s="36" t="s">
        <v>329</v>
      </c>
      <c r="E23" s="36"/>
      <c r="F23" s="36"/>
      <c r="G23" s="36"/>
    </row>
    <row r="24" spans="2:7" ht="15.75" customHeight="1" x14ac:dyDescent="0.2">
      <c r="E24" s="262"/>
      <c r="F24" s="263"/>
      <c r="G24" s="225"/>
    </row>
    <row r="25" spans="2:7" ht="15.75" customHeight="1" x14ac:dyDescent="0.2">
      <c r="E25" s="263"/>
      <c r="F25" s="263"/>
      <c r="G25" s="225"/>
    </row>
    <row r="26" spans="2:7" x14ac:dyDescent="0.2">
      <c r="E26" s="263"/>
      <c r="F26" s="263"/>
      <c r="G26" s="225"/>
    </row>
    <row r="27" spans="2:7" x14ac:dyDescent="0.2">
      <c r="E27" s="263"/>
      <c r="F27" s="263"/>
      <c r="G27" s="225"/>
    </row>
    <row r="28" spans="2:7" x14ac:dyDescent="0.2">
      <c r="E28" s="263"/>
      <c r="F28" s="263"/>
      <c r="G28" s="225"/>
    </row>
    <row r="29" spans="2:7" ht="15.75" customHeight="1" x14ac:dyDescent="0.2">
      <c r="E29" s="263"/>
      <c r="F29" s="263"/>
      <c r="G29" s="225"/>
    </row>
    <row r="30" spans="2:7" x14ac:dyDescent="0.2">
      <c r="E30" s="263"/>
      <c r="F30" s="263"/>
      <c r="G30" s="225"/>
    </row>
    <row r="31" spans="2:7" x14ac:dyDescent="0.2">
      <c r="E31" s="263"/>
      <c r="F31" s="263"/>
      <c r="G31" s="225"/>
    </row>
    <row r="32" spans="2:7" x14ac:dyDescent="0.2">
      <c r="E32" s="263"/>
      <c r="F32" s="263"/>
      <c r="G32" s="225"/>
    </row>
    <row r="33" spans="5:7" ht="15.75" customHeight="1" x14ac:dyDescent="0.2">
      <c r="E33" s="264"/>
      <c r="F33" s="264"/>
      <c r="G33" s="61"/>
    </row>
  </sheetData>
  <mergeCells count="13">
    <mergeCell ref="D23:G23"/>
    <mergeCell ref="D17:G17"/>
    <mergeCell ref="D18:G18"/>
    <mergeCell ref="D19:G19"/>
    <mergeCell ref="D20:G20"/>
    <mergeCell ref="D21:G21"/>
    <mergeCell ref="D22:G22"/>
    <mergeCell ref="B2:G2"/>
    <mergeCell ref="B5:B12"/>
    <mergeCell ref="C5:C12"/>
    <mergeCell ref="D13:G13"/>
    <mergeCell ref="D15:G15"/>
    <mergeCell ref="D16:G16"/>
  </mergeCells>
  <pageMargins left="0.59055118110236215" right="0.59055118110236215" top="0.59055118110236215" bottom="0.59055118110236215" header="0.31496062992125984" footer="0.31496062992125984"/>
  <pageSetup paperSize="9" scale="8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workbookViewId="0">
      <selection activeCell="D8" sqref="D8"/>
    </sheetView>
  </sheetViews>
  <sheetFormatPr defaultRowHeight="15" x14ac:dyDescent="0.25"/>
  <cols>
    <col min="2" max="2" width="44.140625" customWidth="1"/>
    <col min="3" max="3" width="35.7109375" customWidth="1"/>
    <col min="4" max="4" width="31.28515625" customWidth="1"/>
    <col min="258" max="258" width="44.140625" customWidth="1"/>
    <col min="259" max="259" width="35.7109375" customWidth="1"/>
    <col min="260" max="260" width="31.28515625" customWidth="1"/>
    <col min="514" max="514" width="44.140625" customWidth="1"/>
    <col min="515" max="515" width="35.7109375" customWidth="1"/>
    <col min="516" max="516" width="31.28515625" customWidth="1"/>
    <col min="770" max="770" width="44.140625" customWidth="1"/>
    <col min="771" max="771" width="35.7109375" customWidth="1"/>
    <col min="772" max="772" width="31.28515625" customWidth="1"/>
    <col min="1026" max="1026" width="44.140625" customWidth="1"/>
    <col min="1027" max="1027" width="35.7109375" customWidth="1"/>
    <col min="1028" max="1028" width="31.28515625" customWidth="1"/>
    <col min="1282" max="1282" width="44.140625" customWidth="1"/>
    <col min="1283" max="1283" width="35.7109375" customWidth="1"/>
    <col min="1284" max="1284" width="31.28515625" customWidth="1"/>
    <col min="1538" max="1538" width="44.140625" customWidth="1"/>
    <col min="1539" max="1539" width="35.7109375" customWidth="1"/>
    <col min="1540" max="1540" width="31.28515625" customWidth="1"/>
    <col min="1794" max="1794" width="44.140625" customWidth="1"/>
    <col min="1795" max="1795" width="35.7109375" customWidth="1"/>
    <col min="1796" max="1796" width="31.28515625" customWidth="1"/>
    <col min="2050" max="2050" width="44.140625" customWidth="1"/>
    <col min="2051" max="2051" width="35.7109375" customWidth="1"/>
    <col min="2052" max="2052" width="31.28515625" customWidth="1"/>
    <col min="2306" max="2306" width="44.140625" customWidth="1"/>
    <col min="2307" max="2307" width="35.7109375" customWidth="1"/>
    <col min="2308" max="2308" width="31.28515625" customWidth="1"/>
    <col min="2562" max="2562" width="44.140625" customWidth="1"/>
    <col min="2563" max="2563" width="35.7109375" customWidth="1"/>
    <col min="2564" max="2564" width="31.28515625" customWidth="1"/>
    <col min="2818" max="2818" width="44.140625" customWidth="1"/>
    <col min="2819" max="2819" width="35.7109375" customWidth="1"/>
    <col min="2820" max="2820" width="31.28515625" customWidth="1"/>
    <col min="3074" max="3074" width="44.140625" customWidth="1"/>
    <col min="3075" max="3075" width="35.7109375" customWidth="1"/>
    <col min="3076" max="3076" width="31.28515625" customWidth="1"/>
    <col min="3330" max="3330" width="44.140625" customWidth="1"/>
    <col min="3331" max="3331" width="35.7109375" customWidth="1"/>
    <col min="3332" max="3332" width="31.28515625" customWidth="1"/>
    <col min="3586" max="3586" width="44.140625" customWidth="1"/>
    <col min="3587" max="3587" width="35.7109375" customWidth="1"/>
    <col min="3588" max="3588" width="31.28515625" customWidth="1"/>
    <col min="3842" max="3842" width="44.140625" customWidth="1"/>
    <col min="3843" max="3843" width="35.7109375" customWidth="1"/>
    <col min="3844" max="3844" width="31.28515625" customWidth="1"/>
    <col min="4098" max="4098" width="44.140625" customWidth="1"/>
    <col min="4099" max="4099" width="35.7109375" customWidth="1"/>
    <col min="4100" max="4100" width="31.28515625" customWidth="1"/>
    <col min="4354" max="4354" width="44.140625" customWidth="1"/>
    <col min="4355" max="4355" width="35.7109375" customWidth="1"/>
    <col min="4356" max="4356" width="31.28515625" customWidth="1"/>
    <col min="4610" max="4610" width="44.140625" customWidth="1"/>
    <col min="4611" max="4611" width="35.7109375" customWidth="1"/>
    <col min="4612" max="4612" width="31.28515625" customWidth="1"/>
    <col min="4866" max="4866" width="44.140625" customWidth="1"/>
    <col min="4867" max="4867" width="35.7109375" customWidth="1"/>
    <col min="4868" max="4868" width="31.28515625" customWidth="1"/>
    <col min="5122" max="5122" width="44.140625" customWidth="1"/>
    <col min="5123" max="5123" width="35.7109375" customWidth="1"/>
    <col min="5124" max="5124" width="31.28515625" customWidth="1"/>
    <col min="5378" max="5378" width="44.140625" customWidth="1"/>
    <col min="5379" max="5379" width="35.7109375" customWidth="1"/>
    <col min="5380" max="5380" width="31.28515625" customWidth="1"/>
    <col min="5634" max="5634" width="44.140625" customWidth="1"/>
    <col min="5635" max="5635" width="35.7109375" customWidth="1"/>
    <col min="5636" max="5636" width="31.28515625" customWidth="1"/>
    <col min="5890" max="5890" width="44.140625" customWidth="1"/>
    <col min="5891" max="5891" width="35.7109375" customWidth="1"/>
    <col min="5892" max="5892" width="31.28515625" customWidth="1"/>
    <col min="6146" max="6146" width="44.140625" customWidth="1"/>
    <col min="6147" max="6147" width="35.7109375" customWidth="1"/>
    <col min="6148" max="6148" width="31.28515625" customWidth="1"/>
    <col min="6402" max="6402" width="44.140625" customWidth="1"/>
    <col min="6403" max="6403" width="35.7109375" customWidth="1"/>
    <col min="6404" max="6404" width="31.28515625" customWidth="1"/>
    <col min="6658" max="6658" width="44.140625" customWidth="1"/>
    <col min="6659" max="6659" width="35.7109375" customWidth="1"/>
    <col min="6660" max="6660" width="31.28515625" customWidth="1"/>
    <col min="6914" max="6914" width="44.140625" customWidth="1"/>
    <col min="6915" max="6915" width="35.7109375" customWidth="1"/>
    <col min="6916" max="6916" width="31.28515625" customWidth="1"/>
    <col min="7170" max="7170" width="44.140625" customWidth="1"/>
    <col min="7171" max="7171" width="35.7109375" customWidth="1"/>
    <col min="7172" max="7172" width="31.28515625" customWidth="1"/>
    <col min="7426" max="7426" width="44.140625" customWidth="1"/>
    <col min="7427" max="7427" width="35.7109375" customWidth="1"/>
    <col min="7428" max="7428" width="31.28515625" customWidth="1"/>
    <col min="7682" max="7682" width="44.140625" customWidth="1"/>
    <col min="7683" max="7683" width="35.7109375" customWidth="1"/>
    <col min="7684" max="7684" width="31.28515625" customWidth="1"/>
    <col min="7938" max="7938" width="44.140625" customWidth="1"/>
    <col min="7939" max="7939" width="35.7109375" customWidth="1"/>
    <col min="7940" max="7940" width="31.28515625" customWidth="1"/>
    <col min="8194" max="8194" width="44.140625" customWidth="1"/>
    <col min="8195" max="8195" width="35.7109375" customWidth="1"/>
    <col min="8196" max="8196" width="31.28515625" customWidth="1"/>
    <col min="8450" max="8450" width="44.140625" customWidth="1"/>
    <col min="8451" max="8451" width="35.7109375" customWidth="1"/>
    <col min="8452" max="8452" width="31.28515625" customWidth="1"/>
    <col min="8706" max="8706" width="44.140625" customWidth="1"/>
    <col min="8707" max="8707" width="35.7109375" customWidth="1"/>
    <col min="8708" max="8708" width="31.28515625" customWidth="1"/>
    <col min="8962" max="8962" width="44.140625" customWidth="1"/>
    <col min="8963" max="8963" width="35.7109375" customWidth="1"/>
    <col min="8964" max="8964" width="31.28515625" customWidth="1"/>
    <col min="9218" max="9218" width="44.140625" customWidth="1"/>
    <col min="9219" max="9219" width="35.7109375" customWidth="1"/>
    <col min="9220" max="9220" width="31.28515625" customWidth="1"/>
    <col min="9474" max="9474" width="44.140625" customWidth="1"/>
    <col min="9475" max="9475" width="35.7109375" customWidth="1"/>
    <col min="9476" max="9476" width="31.28515625" customWidth="1"/>
    <col min="9730" max="9730" width="44.140625" customWidth="1"/>
    <col min="9731" max="9731" width="35.7109375" customWidth="1"/>
    <col min="9732" max="9732" width="31.28515625" customWidth="1"/>
    <col min="9986" max="9986" width="44.140625" customWidth="1"/>
    <col min="9987" max="9987" width="35.7109375" customWidth="1"/>
    <col min="9988" max="9988" width="31.28515625" customWidth="1"/>
    <col min="10242" max="10242" width="44.140625" customWidth="1"/>
    <col min="10243" max="10243" width="35.7109375" customWidth="1"/>
    <col min="10244" max="10244" width="31.28515625" customWidth="1"/>
    <col min="10498" max="10498" width="44.140625" customWidth="1"/>
    <col min="10499" max="10499" width="35.7109375" customWidth="1"/>
    <col min="10500" max="10500" width="31.28515625" customWidth="1"/>
    <col min="10754" max="10754" width="44.140625" customWidth="1"/>
    <col min="10755" max="10755" width="35.7109375" customWidth="1"/>
    <col min="10756" max="10756" width="31.28515625" customWidth="1"/>
    <col min="11010" max="11010" width="44.140625" customWidth="1"/>
    <col min="11011" max="11011" width="35.7109375" customWidth="1"/>
    <col min="11012" max="11012" width="31.28515625" customWidth="1"/>
    <col min="11266" max="11266" width="44.140625" customWidth="1"/>
    <col min="11267" max="11267" width="35.7109375" customWidth="1"/>
    <col min="11268" max="11268" width="31.28515625" customWidth="1"/>
    <col min="11522" max="11522" width="44.140625" customWidth="1"/>
    <col min="11523" max="11523" width="35.7109375" customWidth="1"/>
    <col min="11524" max="11524" width="31.28515625" customWidth="1"/>
    <col min="11778" max="11778" width="44.140625" customWidth="1"/>
    <col min="11779" max="11779" width="35.7109375" customWidth="1"/>
    <col min="11780" max="11780" width="31.28515625" customWidth="1"/>
    <col min="12034" max="12034" width="44.140625" customWidth="1"/>
    <col min="12035" max="12035" width="35.7109375" customWidth="1"/>
    <col min="12036" max="12036" width="31.28515625" customWidth="1"/>
    <col min="12290" max="12290" width="44.140625" customWidth="1"/>
    <col min="12291" max="12291" width="35.7109375" customWidth="1"/>
    <col min="12292" max="12292" width="31.28515625" customWidth="1"/>
    <col min="12546" max="12546" width="44.140625" customWidth="1"/>
    <col min="12547" max="12547" width="35.7109375" customWidth="1"/>
    <col min="12548" max="12548" width="31.28515625" customWidth="1"/>
    <col min="12802" max="12802" width="44.140625" customWidth="1"/>
    <col min="12803" max="12803" width="35.7109375" customWidth="1"/>
    <col min="12804" max="12804" width="31.28515625" customWidth="1"/>
    <col min="13058" max="13058" width="44.140625" customWidth="1"/>
    <col min="13059" max="13059" width="35.7109375" customWidth="1"/>
    <col min="13060" max="13060" width="31.28515625" customWidth="1"/>
    <col min="13314" max="13314" width="44.140625" customWidth="1"/>
    <col min="13315" max="13315" width="35.7109375" customWidth="1"/>
    <col min="13316" max="13316" width="31.28515625" customWidth="1"/>
    <col min="13570" max="13570" width="44.140625" customWidth="1"/>
    <col min="13571" max="13571" width="35.7109375" customWidth="1"/>
    <col min="13572" max="13572" width="31.28515625" customWidth="1"/>
    <col min="13826" max="13826" width="44.140625" customWidth="1"/>
    <col min="13827" max="13827" width="35.7109375" customWidth="1"/>
    <col min="13828" max="13828" width="31.28515625" customWidth="1"/>
    <col min="14082" max="14082" width="44.140625" customWidth="1"/>
    <col min="14083" max="14083" width="35.7109375" customWidth="1"/>
    <col min="14084" max="14084" width="31.28515625" customWidth="1"/>
    <col min="14338" max="14338" width="44.140625" customWidth="1"/>
    <col min="14339" max="14339" width="35.7109375" customWidth="1"/>
    <col min="14340" max="14340" width="31.28515625" customWidth="1"/>
    <col min="14594" max="14594" width="44.140625" customWidth="1"/>
    <col min="14595" max="14595" width="35.7109375" customWidth="1"/>
    <col min="14596" max="14596" width="31.28515625" customWidth="1"/>
    <col min="14850" max="14850" width="44.140625" customWidth="1"/>
    <col min="14851" max="14851" width="35.7109375" customWidth="1"/>
    <col min="14852" max="14852" width="31.28515625" customWidth="1"/>
    <col min="15106" max="15106" width="44.140625" customWidth="1"/>
    <col min="15107" max="15107" width="35.7109375" customWidth="1"/>
    <col min="15108" max="15108" width="31.28515625" customWidth="1"/>
    <col min="15362" max="15362" width="44.140625" customWidth="1"/>
    <col min="15363" max="15363" width="35.7109375" customWidth="1"/>
    <col min="15364" max="15364" width="31.28515625" customWidth="1"/>
    <col min="15618" max="15618" width="44.140625" customWidth="1"/>
    <col min="15619" max="15619" width="35.7109375" customWidth="1"/>
    <col min="15620" max="15620" width="31.28515625" customWidth="1"/>
    <col min="15874" max="15874" width="44.140625" customWidth="1"/>
    <col min="15875" max="15875" width="35.7109375" customWidth="1"/>
    <col min="15876" max="15876" width="31.28515625" customWidth="1"/>
    <col min="16130" max="16130" width="44.140625" customWidth="1"/>
    <col min="16131" max="16131" width="35.7109375" customWidth="1"/>
    <col min="16132" max="16132" width="31.28515625" customWidth="1"/>
  </cols>
  <sheetData>
    <row r="1" spans="2:4" ht="15.75" thickBot="1" x14ac:dyDescent="0.3"/>
    <row r="2" spans="2:4" ht="65.25" customHeight="1" x14ac:dyDescent="0.25">
      <c r="B2" s="265" t="s">
        <v>330</v>
      </c>
      <c r="C2" s="266" t="s">
        <v>331</v>
      </c>
      <c r="D2" s="265" t="s">
        <v>332</v>
      </c>
    </row>
    <row r="3" spans="2:4" ht="19.5" customHeight="1" thickBot="1" x14ac:dyDescent="0.3">
      <c r="B3" s="267"/>
      <c r="C3" s="268" t="s">
        <v>333</v>
      </c>
      <c r="D3" s="267"/>
    </row>
    <row r="4" spans="2:4" ht="52.5" customHeight="1" thickBot="1" x14ac:dyDescent="0.3">
      <c r="B4" s="269" t="s">
        <v>334</v>
      </c>
      <c r="C4" s="270">
        <v>6</v>
      </c>
      <c r="D4" s="270">
        <v>1</v>
      </c>
    </row>
    <row r="5" spans="2:4" ht="57" customHeight="1" thickBot="1" x14ac:dyDescent="0.3">
      <c r="B5" s="269" t="s">
        <v>335</v>
      </c>
      <c r="C5" s="270">
        <v>20</v>
      </c>
      <c r="D5" s="270">
        <v>1</v>
      </c>
    </row>
    <row r="6" spans="2:4" ht="42" customHeight="1" thickBot="1" x14ac:dyDescent="0.3">
      <c r="B6" s="269" t="s">
        <v>336</v>
      </c>
      <c r="C6" s="270">
        <v>42</v>
      </c>
      <c r="D6" s="270">
        <v>1</v>
      </c>
    </row>
    <row r="7" spans="2:4" ht="60.75" customHeight="1" thickBot="1" x14ac:dyDescent="0.3">
      <c r="B7" s="269" t="s">
        <v>337</v>
      </c>
      <c r="C7" s="270">
        <v>20</v>
      </c>
      <c r="D7" s="270">
        <v>1</v>
      </c>
    </row>
    <row r="8" spans="2:4" ht="30.75" customHeight="1" thickBot="1" x14ac:dyDescent="0.3">
      <c r="B8" s="271"/>
      <c r="C8" s="272">
        <f>SUM(C4:C7)</f>
        <v>88</v>
      </c>
      <c r="D8" s="273"/>
    </row>
  </sheetData>
  <mergeCells count="2">
    <mergeCell ref="B2:B3"/>
    <mergeCell ref="D2:D3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tabSelected="1" zoomScaleNormal="100" workbookViewId="0">
      <selection activeCell="D8" sqref="D8"/>
    </sheetView>
  </sheetViews>
  <sheetFormatPr defaultRowHeight="15" x14ac:dyDescent="0.25"/>
  <cols>
    <col min="1" max="1" width="4.85546875" customWidth="1"/>
    <col min="2" max="2" width="44" customWidth="1"/>
    <col min="3" max="3" width="19.5703125" customWidth="1"/>
    <col min="4" max="4" width="18" customWidth="1"/>
    <col min="5" max="5" width="18.85546875" customWidth="1"/>
    <col min="6" max="6" width="37.85546875" customWidth="1"/>
    <col min="257" max="257" width="4.85546875" customWidth="1"/>
    <col min="258" max="258" width="44" customWidth="1"/>
    <col min="259" max="259" width="19.5703125" customWidth="1"/>
    <col min="260" max="260" width="18" customWidth="1"/>
    <col min="261" max="261" width="18.85546875" customWidth="1"/>
    <col min="262" max="262" width="37.85546875" customWidth="1"/>
    <col min="513" max="513" width="4.85546875" customWidth="1"/>
    <col min="514" max="514" width="44" customWidth="1"/>
    <col min="515" max="515" width="19.5703125" customWidth="1"/>
    <col min="516" max="516" width="18" customWidth="1"/>
    <col min="517" max="517" width="18.85546875" customWidth="1"/>
    <col min="518" max="518" width="37.85546875" customWidth="1"/>
    <col min="769" max="769" width="4.85546875" customWidth="1"/>
    <col min="770" max="770" width="44" customWidth="1"/>
    <col min="771" max="771" width="19.5703125" customWidth="1"/>
    <col min="772" max="772" width="18" customWidth="1"/>
    <col min="773" max="773" width="18.85546875" customWidth="1"/>
    <col min="774" max="774" width="37.85546875" customWidth="1"/>
    <col min="1025" max="1025" width="4.85546875" customWidth="1"/>
    <col min="1026" max="1026" width="44" customWidth="1"/>
    <col min="1027" max="1027" width="19.5703125" customWidth="1"/>
    <col min="1028" max="1028" width="18" customWidth="1"/>
    <col min="1029" max="1029" width="18.85546875" customWidth="1"/>
    <col min="1030" max="1030" width="37.85546875" customWidth="1"/>
    <col min="1281" max="1281" width="4.85546875" customWidth="1"/>
    <col min="1282" max="1282" width="44" customWidth="1"/>
    <col min="1283" max="1283" width="19.5703125" customWidth="1"/>
    <col min="1284" max="1284" width="18" customWidth="1"/>
    <col min="1285" max="1285" width="18.85546875" customWidth="1"/>
    <col min="1286" max="1286" width="37.85546875" customWidth="1"/>
    <col min="1537" max="1537" width="4.85546875" customWidth="1"/>
    <col min="1538" max="1538" width="44" customWidth="1"/>
    <col min="1539" max="1539" width="19.5703125" customWidth="1"/>
    <col min="1540" max="1540" width="18" customWidth="1"/>
    <col min="1541" max="1541" width="18.85546875" customWidth="1"/>
    <col min="1542" max="1542" width="37.85546875" customWidth="1"/>
    <col min="1793" max="1793" width="4.85546875" customWidth="1"/>
    <col min="1794" max="1794" width="44" customWidth="1"/>
    <col min="1795" max="1795" width="19.5703125" customWidth="1"/>
    <col min="1796" max="1796" width="18" customWidth="1"/>
    <col min="1797" max="1797" width="18.85546875" customWidth="1"/>
    <col min="1798" max="1798" width="37.85546875" customWidth="1"/>
    <col min="2049" max="2049" width="4.85546875" customWidth="1"/>
    <col min="2050" max="2050" width="44" customWidth="1"/>
    <col min="2051" max="2051" width="19.5703125" customWidth="1"/>
    <col min="2052" max="2052" width="18" customWidth="1"/>
    <col min="2053" max="2053" width="18.85546875" customWidth="1"/>
    <col min="2054" max="2054" width="37.85546875" customWidth="1"/>
    <col min="2305" max="2305" width="4.85546875" customWidth="1"/>
    <col min="2306" max="2306" width="44" customWidth="1"/>
    <col min="2307" max="2307" width="19.5703125" customWidth="1"/>
    <col min="2308" max="2308" width="18" customWidth="1"/>
    <col min="2309" max="2309" width="18.85546875" customWidth="1"/>
    <col min="2310" max="2310" width="37.85546875" customWidth="1"/>
    <col min="2561" max="2561" width="4.85546875" customWidth="1"/>
    <col min="2562" max="2562" width="44" customWidth="1"/>
    <col min="2563" max="2563" width="19.5703125" customWidth="1"/>
    <col min="2564" max="2564" width="18" customWidth="1"/>
    <col min="2565" max="2565" width="18.85546875" customWidth="1"/>
    <col min="2566" max="2566" width="37.85546875" customWidth="1"/>
    <col min="2817" max="2817" width="4.85546875" customWidth="1"/>
    <col min="2818" max="2818" width="44" customWidth="1"/>
    <col min="2819" max="2819" width="19.5703125" customWidth="1"/>
    <col min="2820" max="2820" width="18" customWidth="1"/>
    <col min="2821" max="2821" width="18.85546875" customWidth="1"/>
    <col min="2822" max="2822" width="37.85546875" customWidth="1"/>
    <col min="3073" max="3073" width="4.85546875" customWidth="1"/>
    <col min="3074" max="3074" width="44" customWidth="1"/>
    <col min="3075" max="3075" width="19.5703125" customWidth="1"/>
    <col min="3076" max="3076" width="18" customWidth="1"/>
    <col min="3077" max="3077" width="18.85546875" customWidth="1"/>
    <col min="3078" max="3078" width="37.85546875" customWidth="1"/>
    <col min="3329" max="3329" width="4.85546875" customWidth="1"/>
    <col min="3330" max="3330" width="44" customWidth="1"/>
    <col min="3331" max="3331" width="19.5703125" customWidth="1"/>
    <col min="3332" max="3332" width="18" customWidth="1"/>
    <col min="3333" max="3333" width="18.85546875" customWidth="1"/>
    <col min="3334" max="3334" width="37.85546875" customWidth="1"/>
    <col min="3585" max="3585" width="4.85546875" customWidth="1"/>
    <col min="3586" max="3586" width="44" customWidth="1"/>
    <col min="3587" max="3587" width="19.5703125" customWidth="1"/>
    <col min="3588" max="3588" width="18" customWidth="1"/>
    <col min="3589" max="3589" width="18.85546875" customWidth="1"/>
    <col min="3590" max="3590" width="37.85546875" customWidth="1"/>
    <col min="3841" max="3841" width="4.85546875" customWidth="1"/>
    <col min="3842" max="3842" width="44" customWidth="1"/>
    <col min="3843" max="3843" width="19.5703125" customWidth="1"/>
    <col min="3844" max="3844" width="18" customWidth="1"/>
    <col min="3845" max="3845" width="18.85546875" customWidth="1"/>
    <col min="3846" max="3846" width="37.85546875" customWidth="1"/>
    <col min="4097" max="4097" width="4.85546875" customWidth="1"/>
    <col min="4098" max="4098" width="44" customWidth="1"/>
    <col min="4099" max="4099" width="19.5703125" customWidth="1"/>
    <col min="4100" max="4100" width="18" customWidth="1"/>
    <col min="4101" max="4101" width="18.85546875" customWidth="1"/>
    <col min="4102" max="4102" width="37.85546875" customWidth="1"/>
    <col min="4353" max="4353" width="4.85546875" customWidth="1"/>
    <col min="4354" max="4354" width="44" customWidth="1"/>
    <col min="4355" max="4355" width="19.5703125" customWidth="1"/>
    <col min="4356" max="4356" width="18" customWidth="1"/>
    <col min="4357" max="4357" width="18.85546875" customWidth="1"/>
    <col min="4358" max="4358" width="37.85546875" customWidth="1"/>
    <col min="4609" max="4609" width="4.85546875" customWidth="1"/>
    <col min="4610" max="4610" width="44" customWidth="1"/>
    <col min="4611" max="4611" width="19.5703125" customWidth="1"/>
    <col min="4612" max="4612" width="18" customWidth="1"/>
    <col min="4613" max="4613" width="18.85546875" customWidth="1"/>
    <col min="4614" max="4614" width="37.85546875" customWidth="1"/>
    <col min="4865" max="4865" width="4.85546875" customWidth="1"/>
    <col min="4866" max="4866" width="44" customWidth="1"/>
    <col min="4867" max="4867" width="19.5703125" customWidth="1"/>
    <col min="4868" max="4868" width="18" customWidth="1"/>
    <col min="4869" max="4869" width="18.85546875" customWidth="1"/>
    <col min="4870" max="4870" width="37.85546875" customWidth="1"/>
    <col min="5121" max="5121" width="4.85546875" customWidth="1"/>
    <col min="5122" max="5122" width="44" customWidth="1"/>
    <col min="5123" max="5123" width="19.5703125" customWidth="1"/>
    <col min="5124" max="5124" width="18" customWidth="1"/>
    <col min="5125" max="5125" width="18.85546875" customWidth="1"/>
    <col min="5126" max="5126" width="37.85546875" customWidth="1"/>
    <col min="5377" max="5377" width="4.85546875" customWidth="1"/>
    <col min="5378" max="5378" width="44" customWidth="1"/>
    <col min="5379" max="5379" width="19.5703125" customWidth="1"/>
    <col min="5380" max="5380" width="18" customWidth="1"/>
    <col min="5381" max="5381" width="18.85546875" customWidth="1"/>
    <col min="5382" max="5382" width="37.85546875" customWidth="1"/>
    <col min="5633" max="5633" width="4.85546875" customWidth="1"/>
    <col min="5634" max="5634" width="44" customWidth="1"/>
    <col min="5635" max="5635" width="19.5703125" customWidth="1"/>
    <col min="5636" max="5636" width="18" customWidth="1"/>
    <col min="5637" max="5637" width="18.85546875" customWidth="1"/>
    <col min="5638" max="5638" width="37.85546875" customWidth="1"/>
    <col min="5889" max="5889" width="4.85546875" customWidth="1"/>
    <col min="5890" max="5890" width="44" customWidth="1"/>
    <col min="5891" max="5891" width="19.5703125" customWidth="1"/>
    <col min="5892" max="5892" width="18" customWidth="1"/>
    <col min="5893" max="5893" width="18.85546875" customWidth="1"/>
    <col min="5894" max="5894" width="37.85546875" customWidth="1"/>
    <col min="6145" max="6145" width="4.85546875" customWidth="1"/>
    <col min="6146" max="6146" width="44" customWidth="1"/>
    <col min="6147" max="6147" width="19.5703125" customWidth="1"/>
    <col min="6148" max="6148" width="18" customWidth="1"/>
    <col min="6149" max="6149" width="18.85546875" customWidth="1"/>
    <col min="6150" max="6150" width="37.85546875" customWidth="1"/>
    <col min="6401" max="6401" width="4.85546875" customWidth="1"/>
    <col min="6402" max="6402" width="44" customWidth="1"/>
    <col min="6403" max="6403" width="19.5703125" customWidth="1"/>
    <col min="6404" max="6404" width="18" customWidth="1"/>
    <col min="6405" max="6405" width="18.85546875" customWidth="1"/>
    <col min="6406" max="6406" width="37.85546875" customWidth="1"/>
    <col min="6657" max="6657" width="4.85546875" customWidth="1"/>
    <col min="6658" max="6658" width="44" customWidth="1"/>
    <col min="6659" max="6659" width="19.5703125" customWidth="1"/>
    <col min="6660" max="6660" width="18" customWidth="1"/>
    <col min="6661" max="6661" width="18.85546875" customWidth="1"/>
    <col min="6662" max="6662" width="37.85546875" customWidth="1"/>
    <col min="6913" max="6913" width="4.85546875" customWidth="1"/>
    <col min="6914" max="6914" width="44" customWidth="1"/>
    <col min="6915" max="6915" width="19.5703125" customWidth="1"/>
    <col min="6916" max="6916" width="18" customWidth="1"/>
    <col min="6917" max="6917" width="18.85546875" customWidth="1"/>
    <col min="6918" max="6918" width="37.85546875" customWidth="1"/>
    <col min="7169" max="7169" width="4.85546875" customWidth="1"/>
    <col min="7170" max="7170" width="44" customWidth="1"/>
    <col min="7171" max="7171" width="19.5703125" customWidth="1"/>
    <col min="7172" max="7172" width="18" customWidth="1"/>
    <col min="7173" max="7173" width="18.85546875" customWidth="1"/>
    <col min="7174" max="7174" width="37.85546875" customWidth="1"/>
    <col min="7425" max="7425" width="4.85546875" customWidth="1"/>
    <col min="7426" max="7426" width="44" customWidth="1"/>
    <col min="7427" max="7427" width="19.5703125" customWidth="1"/>
    <col min="7428" max="7428" width="18" customWidth="1"/>
    <col min="7429" max="7429" width="18.85546875" customWidth="1"/>
    <col min="7430" max="7430" width="37.85546875" customWidth="1"/>
    <col min="7681" max="7681" width="4.85546875" customWidth="1"/>
    <col min="7682" max="7682" width="44" customWidth="1"/>
    <col min="7683" max="7683" width="19.5703125" customWidth="1"/>
    <col min="7684" max="7684" width="18" customWidth="1"/>
    <col min="7685" max="7685" width="18.85546875" customWidth="1"/>
    <col min="7686" max="7686" width="37.85546875" customWidth="1"/>
    <col min="7937" max="7937" width="4.85546875" customWidth="1"/>
    <col min="7938" max="7938" width="44" customWidth="1"/>
    <col min="7939" max="7939" width="19.5703125" customWidth="1"/>
    <col min="7940" max="7940" width="18" customWidth="1"/>
    <col min="7941" max="7941" width="18.85546875" customWidth="1"/>
    <col min="7942" max="7942" width="37.85546875" customWidth="1"/>
    <col min="8193" max="8193" width="4.85546875" customWidth="1"/>
    <col min="8194" max="8194" width="44" customWidth="1"/>
    <col min="8195" max="8195" width="19.5703125" customWidth="1"/>
    <col min="8196" max="8196" width="18" customWidth="1"/>
    <col min="8197" max="8197" width="18.85546875" customWidth="1"/>
    <col min="8198" max="8198" width="37.85546875" customWidth="1"/>
    <col min="8449" max="8449" width="4.85546875" customWidth="1"/>
    <col min="8450" max="8450" width="44" customWidth="1"/>
    <col min="8451" max="8451" width="19.5703125" customWidth="1"/>
    <col min="8452" max="8452" width="18" customWidth="1"/>
    <col min="8453" max="8453" width="18.85546875" customWidth="1"/>
    <col min="8454" max="8454" width="37.85546875" customWidth="1"/>
    <col min="8705" max="8705" width="4.85546875" customWidth="1"/>
    <col min="8706" max="8706" width="44" customWidth="1"/>
    <col min="8707" max="8707" width="19.5703125" customWidth="1"/>
    <col min="8708" max="8708" width="18" customWidth="1"/>
    <col min="8709" max="8709" width="18.85546875" customWidth="1"/>
    <col min="8710" max="8710" width="37.85546875" customWidth="1"/>
    <col min="8961" max="8961" width="4.85546875" customWidth="1"/>
    <col min="8962" max="8962" width="44" customWidth="1"/>
    <col min="8963" max="8963" width="19.5703125" customWidth="1"/>
    <col min="8964" max="8964" width="18" customWidth="1"/>
    <col min="8965" max="8965" width="18.85546875" customWidth="1"/>
    <col min="8966" max="8966" width="37.85546875" customWidth="1"/>
    <col min="9217" max="9217" width="4.85546875" customWidth="1"/>
    <col min="9218" max="9218" width="44" customWidth="1"/>
    <col min="9219" max="9219" width="19.5703125" customWidth="1"/>
    <col min="9220" max="9220" width="18" customWidth="1"/>
    <col min="9221" max="9221" width="18.85546875" customWidth="1"/>
    <col min="9222" max="9222" width="37.85546875" customWidth="1"/>
    <col min="9473" max="9473" width="4.85546875" customWidth="1"/>
    <col min="9474" max="9474" width="44" customWidth="1"/>
    <col min="9475" max="9475" width="19.5703125" customWidth="1"/>
    <col min="9476" max="9476" width="18" customWidth="1"/>
    <col min="9477" max="9477" width="18.85546875" customWidth="1"/>
    <col min="9478" max="9478" width="37.85546875" customWidth="1"/>
    <col min="9729" max="9729" width="4.85546875" customWidth="1"/>
    <col min="9730" max="9730" width="44" customWidth="1"/>
    <col min="9731" max="9731" width="19.5703125" customWidth="1"/>
    <col min="9732" max="9732" width="18" customWidth="1"/>
    <col min="9733" max="9733" width="18.85546875" customWidth="1"/>
    <col min="9734" max="9734" width="37.85546875" customWidth="1"/>
    <col min="9985" max="9985" width="4.85546875" customWidth="1"/>
    <col min="9986" max="9986" width="44" customWidth="1"/>
    <col min="9987" max="9987" width="19.5703125" customWidth="1"/>
    <col min="9988" max="9988" width="18" customWidth="1"/>
    <col min="9989" max="9989" width="18.85546875" customWidth="1"/>
    <col min="9990" max="9990" width="37.85546875" customWidth="1"/>
    <col min="10241" max="10241" width="4.85546875" customWidth="1"/>
    <col min="10242" max="10242" width="44" customWidth="1"/>
    <col min="10243" max="10243" width="19.5703125" customWidth="1"/>
    <col min="10244" max="10244" width="18" customWidth="1"/>
    <col min="10245" max="10245" width="18.85546875" customWidth="1"/>
    <col min="10246" max="10246" width="37.85546875" customWidth="1"/>
    <col min="10497" max="10497" width="4.85546875" customWidth="1"/>
    <col min="10498" max="10498" width="44" customWidth="1"/>
    <col min="10499" max="10499" width="19.5703125" customWidth="1"/>
    <col min="10500" max="10500" width="18" customWidth="1"/>
    <col min="10501" max="10501" width="18.85546875" customWidth="1"/>
    <col min="10502" max="10502" width="37.85546875" customWidth="1"/>
    <col min="10753" max="10753" width="4.85546875" customWidth="1"/>
    <col min="10754" max="10754" width="44" customWidth="1"/>
    <col min="10755" max="10755" width="19.5703125" customWidth="1"/>
    <col min="10756" max="10756" width="18" customWidth="1"/>
    <col min="10757" max="10757" width="18.85546875" customWidth="1"/>
    <col min="10758" max="10758" width="37.85546875" customWidth="1"/>
    <col min="11009" max="11009" width="4.85546875" customWidth="1"/>
    <col min="11010" max="11010" width="44" customWidth="1"/>
    <col min="11011" max="11011" width="19.5703125" customWidth="1"/>
    <col min="11012" max="11012" width="18" customWidth="1"/>
    <col min="11013" max="11013" width="18.85546875" customWidth="1"/>
    <col min="11014" max="11014" width="37.85546875" customWidth="1"/>
    <col min="11265" max="11265" width="4.85546875" customWidth="1"/>
    <col min="11266" max="11266" width="44" customWidth="1"/>
    <col min="11267" max="11267" width="19.5703125" customWidth="1"/>
    <col min="11268" max="11268" width="18" customWidth="1"/>
    <col min="11269" max="11269" width="18.85546875" customWidth="1"/>
    <col min="11270" max="11270" width="37.85546875" customWidth="1"/>
    <col min="11521" max="11521" width="4.85546875" customWidth="1"/>
    <col min="11522" max="11522" width="44" customWidth="1"/>
    <col min="11523" max="11523" width="19.5703125" customWidth="1"/>
    <col min="11524" max="11524" width="18" customWidth="1"/>
    <col min="11525" max="11525" width="18.85546875" customWidth="1"/>
    <col min="11526" max="11526" width="37.85546875" customWidth="1"/>
    <col min="11777" max="11777" width="4.85546875" customWidth="1"/>
    <col min="11778" max="11778" width="44" customWidth="1"/>
    <col min="11779" max="11779" width="19.5703125" customWidth="1"/>
    <col min="11780" max="11780" width="18" customWidth="1"/>
    <col min="11781" max="11781" width="18.85546875" customWidth="1"/>
    <col min="11782" max="11782" width="37.85546875" customWidth="1"/>
    <col min="12033" max="12033" width="4.85546875" customWidth="1"/>
    <col min="12034" max="12034" width="44" customWidth="1"/>
    <col min="12035" max="12035" width="19.5703125" customWidth="1"/>
    <col min="12036" max="12036" width="18" customWidth="1"/>
    <col min="12037" max="12037" width="18.85546875" customWidth="1"/>
    <col min="12038" max="12038" width="37.85546875" customWidth="1"/>
    <col min="12289" max="12289" width="4.85546875" customWidth="1"/>
    <col min="12290" max="12290" width="44" customWidth="1"/>
    <col min="12291" max="12291" width="19.5703125" customWidth="1"/>
    <col min="12292" max="12292" width="18" customWidth="1"/>
    <col min="12293" max="12293" width="18.85546875" customWidth="1"/>
    <col min="12294" max="12294" width="37.85546875" customWidth="1"/>
    <col min="12545" max="12545" width="4.85546875" customWidth="1"/>
    <col min="12546" max="12546" width="44" customWidth="1"/>
    <col min="12547" max="12547" width="19.5703125" customWidth="1"/>
    <col min="12548" max="12548" width="18" customWidth="1"/>
    <col min="12549" max="12549" width="18.85546875" customWidth="1"/>
    <col min="12550" max="12550" width="37.85546875" customWidth="1"/>
    <col min="12801" max="12801" width="4.85546875" customWidth="1"/>
    <col min="12802" max="12802" width="44" customWidth="1"/>
    <col min="12803" max="12803" width="19.5703125" customWidth="1"/>
    <col min="12804" max="12804" width="18" customWidth="1"/>
    <col min="12805" max="12805" width="18.85546875" customWidth="1"/>
    <col min="12806" max="12806" width="37.85546875" customWidth="1"/>
    <col min="13057" max="13057" width="4.85546875" customWidth="1"/>
    <col min="13058" max="13058" width="44" customWidth="1"/>
    <col min="13059" max="13059" width="19.5703125" customWidth="1"/>
    <col min="13060" max="13060" width="18" customWidth="1"/>
    <col min="13061" max="13061" width="18.85546875" customWidth="1"/>
    <col min="13062" max="13062" width="37.85546875" customWidth="1"/>
    <col min="13313" max="13313" width="4.85546875" customWidth="1"/>
    <col min="13314" max="13314" width="44" customWidth="1"/>
    <col min="13315" max="13315" width="19.5703125" customWidth="1"/>
    <col min="13316" max="13316" width="18" customWidth="1"/>
    <col min="13317" max="13317" width="18.85546875" customWidth="1"/>
    <col min="13318" max="13318" width="37.85546875" customWidth="1"/>
    <col min="13569" max="13569" width="4.85546875" customWidth="1"/>
    <col min="13570" max="13570" width="44" customWidth="1"/>
    <col min="13571" max="13571" width="19.5703125" customWidth="1"/>
    <col min="13572" max="13572" width="18" customWidth="1"/>
    <col min="13573" max="13573" width="18.85546875" customWidth="1"/>
    <col min="13574" max="13574" width="37.85546875" customWidth="1"/>
    <col min="13825" max="13825" width="4.85546875" customWidth="1"/>
    <col min="13826" max="13826" width="44" customWidth="1"/>
    <col min="13827" max="13827" width="19.5703125" customWidth="1"/>
    <col min="13828" max="13828" width="18" customWidth="1"/>
    <col min="13829" max="13829" width="18.85546875" customWidth="1"/>
    <col min="13830" max="13830" width="37.85546875" customWidth="1"/>
    <col min="14081" max="14081" width="4.85546875" customWidth="1"/>
    <col min="14082" max="14082" width="44" customWidth="1"/>
    <col min="14083" max="14083" width="19.5703125" customWidth="1"/>
    <col min="14084" max="14084" width="18" customWidth="1"/>
    <col min="14085" max="14085" width="18.85546875" customWidth="1"/>
    <col min="14086" max="14086" width="37.85546875" customWidth="1"/>
    <col min="14337" max="14337" width="4.85546875" customWidth="1"/>
    <col min="14338" max="14338" width="44" customWidth="1"/>
    <col min="14339" max="14339" width="19.5703125" customWidth="1"/>
    <col min="14340" max="14340" width="18" customWidth="1"/>
    <col min="14341" max="14341" width="18.85546875" customWidth="1"/>
    <col min="14342" max="14342" width="37.85546875" customWidth="1"/>
    <col min="14593" max="14593" width="4.85546875" customWidth="1"/>
    <col min="14594" max="14594" width="44" customWidth="1"/>
    <col min="14595" max="14595" width="19.5703125" customWidth="1"/>
    <col min="14596" max="14596" width="18" customWidth="1"/>
    <col min="14597" max="14597" width="18.85546875" customWidth="1"/>
    <col min="14598" max="14598" width="37.85546875" customWidth="1"/>
    <col min="14849" max="14849" width="4.85546875" customWidth="1"/>
    <col min="14850" max="14850" width="44" customWidth="1"/>
    <col min="14851" max="14851" width="19.5703125" customWidth="1"/>
    <col min="14852" max="14852" width="18" customWidth="1"/>
    <col min="14853" max="14853" width="18.85546875" customWidth="1"/>
    <col min="14854" max="14854" width="37.85546875" customWidth="1"/>
    <col min="15105" max="15105" width="4.85546875" customWidth="1"/>
    <col min="15106" max="15106" width="44" customWidth="1"/>
    <col min="15107" max="15107" width="19.5703125" customWidth="1"/>
    <col min="15108" max="15108" width="18" customWidth="1"/>
    <col min="15109" max="15109" width="18.85546875" customWidth="1"/>
    <col min="15110" max="15110" width="37.85546875" customWidth="1"/>
    <col min="15361" max="15361" width="4.85546875" customWidth="1"/>
    <col min="15362" max="15362" width="44" customWidth="1"/>
    <col min="15363" max="15363" width="19.5703125" customWidth="1"/>
    <col min="15364" max="15364" width="18" customWidth="1"/>
    <col min="15365" max="15365" width="18.85546875" customWidth="1"/>
    <col min="15366" max="15366" width="37.85546875" customWidth="1"/>
    <col min="15617" max="15617" width="4.85546875" customWidth="1"/>
    <col min="15618" max="15618" width="44" customWidth="1"/>
    <col min="15619" max="15619" width="19.5703125" customWidth="1"/>
    <col min="15620" max="15620" width="18" customWidth="1"/>
    <col min="15621" max="15621" width="18.85546875" customWidth="1"/>
    <col min="15622" max="15622" width="37.85546875" customWidth="1"/>
    <col min="15873" max="15873" width="4.85546875" customWidth="1"/>
    <col min="15874" max="15874" width="44" customWidth="1"/>
    <col min="15875" max="15875" width="19.5703125" customWidth="1"/>
    <col min="15876" max="15876" width="18" customWidth="1"/>
    <col min="15877" max="15877" width="18.85546875" customWidth="1"/>
    <col min="15878" max="15878" width="37.85546875" customWidth="1"/>
    <col min="16129" max="16129" width="4.85546875" customWidth="1"/>
    <col min="16130" max="16130" width="44" customWidth="1"/>
    <col min="16131" max="16131" width="19.5703125" customWidth="1"/>
    <col min="16132" max="16132" width="18" customWidth="1"/>
    <col min="16133" max="16133" width="18.85546875" customWidth="1"/>
    <col min="16134" max="16134" width="37.85546875" customWidth="1"/>
  </cols>
  <sheetData>
    <row r="2" spans="2:9" ht="40.5" customHeight="1" thickBot="1" x14ac:dyDescent="0.3">
      <c r="B2" s="274" t="s">
        <v>338</v>
      </c>
      <c r="C2" s="274"/>
      <c r="D2" s="274"/>
      <c r="E2" s="274"/>
      <c r="F2" s="274"/>
    </row>
    <row r="3" spans="2:9" ht="32.25" thickBot="1" x14ac:dyDescent="0.3">
      <c r="B3" s="275" t="s">
        <v>339</v>
      </c>
      <c r="C3" s="276" t="s">
        <v>340</v>
      </c>
      <c r="D3" s="276" t="s">
        <v>341</v>
      </c>
      <c r="E3" s="276" t="s">
        <v>342</v>
      </c>
      <c r="F3" s="276" t="s">
        <v>343</v>
      </c>
    </row>
    <row r="4" spans="2:9" ht="31.5" customHeight="1" thickBot="1" x14ac:dyDescent="0.3">
      <c r="B4" s="277" t="s">
        <v>302</v>
      </c>
      <c r="C4" s="278">
        <v>9</v>
      </c>
      <c r="D4" s="278">
        <v>60</v>
      </c>
      <c r="E4" s="279" t="s">
        <v>344</v>
      </c>
      <c r="F4" s="279" t="s">
        <v>336</v>
      </c>
    </row>
    <row r="5" spans="2:9" ht="31.5" customHeight="1" thickBot="1" x14ac:dyDescent="0.3">
      <c r="B5" s="277" t="s">
        <v>308</v>
      </c>
      <c r="C5" s="278">
        <v>10</v>
      </c>
      <c r="D5" s="278">
        <v>150</v>
      </c>
      <c r="E5" s="280"/>
      <c r="F5" s="280"/>
      <c r="I5" s="279"/>
    </row>
    <row r="6" spans="2:9" ht="25.5" customHeight="1" thickBot="1" x14ac:dyDescent="0.3">
      <c r="B6" s="277" t="s">
        <v>310</v>
      </c>
      <c r="C6" s="278">
        <v>10</v>
      </c>
      <c r="D6" s="278">
        <v>67</v>
      </c>
      <c r="E6" s="280"/>
      <c r="F6" s="280"/>
      <c r="I6" s="280"/>
    </row>
    <row r="7" spans="2:9" ht="45" customHeight="1" thickBot="1" x14ac:dyDescent="0.3">
      <c r="B7" s="277" t="s">
        <v>345</v>
      </c>
      <c r="C7" s="278">
        <v>3</v>
      </c>
      <c r="D7" s="278">
        <v>220</v>
      </c>
      <c r="E7" s="280"/>
      <c r="F7" s="280"/>
      <c r="I7" s="280"/>
    </row>
    <row r="8" spans="2:9" ht="44.25" customHeight="1" thickBot="1" x14ac:dyDescent="0.3">
      <c r="B8" s="277" t="s">
        <v>346</v>
      </c>
      <c r="C8" s="278">
        <v>10</v>
      </c>
      <c r="D8" s="278">
        <v>205</v>
      </c>
      <c r="E8" s="281"/>
      <c r="F8" s="281"/>
      <c r="I8" s="280"/>
    </row>
    <row r="9" spans="2:9" ht="34.5" customHeight="1" thickBot="1" x14ac:dyDescent="0.3">
      <c r="B9" s="282" t="s">
        <v>182</v>
      </c>
      <c r="C9" s="283">
        <v>42</v>
      </c>
      <c r="D9" s="284"/>
      <c r="E9" s="285"/>
      <c r="F9" s="286"/>
      <c r="I9" s="281"/>
    </row>
    <row r="10" spans="2:9" ht="47.25" customHeight="1" thickBot="1" x14ac:dyDescent="0.3">
      <c r="B10" s="277" t="s">
        <v>347</v>
      </c>
      <c r="C10" s="278">
        <v>6</v>
      </c>
      <c r="D10" s="278">
        <v>60</v>
      </c>
      <c r="E10" s="278" t="s">
        <v>348</v>
      </c>
      <c r="F10" s="278" t="s">
        <v>334</v>
      </c>
    </row>
    <row r="11" spans="2:9" ht="39" customHeight="1" thickBot="1" x14ac:dyDescent="0.3">
      <c r="B11" s="282" t="s">
        <v>182</v>
      </c>
      <c r="C11" s="283">
        <v>6</v>
      </c>
      <c r="D11" s="287"/>
      <c r="E11" s="288"/>
      <c r="F11" s="289"/>
    </row>
    <row r="12" spans="2:9" ht="33.75" customHeight="1" thickBot="1" x14ac:dyDescent="0.3">
      <c r="B12" s="277" t="s">
        <v>306</v>
      </c>
      <c r="C12" s="278">
        <v>10</v>
      </c>
      <c r="D12" s="278">
        <v>150</v>
      </c>
      <c r="E12" s="279" t="s">
        <v>344</v>
      </c>
      <c r="F12" s="279" t="s">
        <v>337</v>
      </c>
    </row>
    <row r="13" spans="2:9" ht="32.25" customHeight="1" thickBot="1" x14ac:dyDescent="0.3">
      <c r="B13" s="277" t="s">
        <v>304</v>
      </c>
      <c r="C13" s="278">
        <v>10</v>
      </c>
      <c r="D13" s="278">
        <v>200</v>
      </c>
      <c r="E13" s="281"/>
      <c r="F13" s="281"/>
    </row>
    <row r="14" spans="2:9" ht="27.75" customHeight="1" thickBot="1" x14ac:dyDescent="0.3">
      <c r="B14" s="282" t="s">
        <v>182</v>
      </c>
      <c r="C14" s="283">
        <v>20</v>
      </c>
      <c r="D14" s="287"/>
      <c r="E14" s="288"/>
      <c r="F14" s="289"/>
    </row>
    <row r="15" spans="2:9" ht="48" thickBot="1" x14ac:dyDescent="0.3">
      <c r="B15" s="277" t="s">
        <v>349</v>
      </c>
      <c r="C15" s="278">
        <v>20</v>
      </c>
      <c r="D15" s="278">
        <v>80</v>
      </c>
      <c r="E15" s="290" t="s">
        <v>350</v>
      </c>
      <c r="F15" s="291" t="s">
        <v>351</v>
      </c>
    </row>
    <row r="16" spans="2:9" ht="30.75" customHeight="1" thickBot="1" x14ac:dyDescent="0.3">
      <c r="B16" s="282" t="s">
        <v>182</v>
      </c>
      <c r="C16" s="283">
        <v>20</v>
      </c>
      <c r="D16" s="284"/>
      <c r="E16" s="285"/>
      <c r="F16" s="286"/>
    </row>
    <row r="17" spans="2:6" ht="26.25" customHeight="1" thickBot="1" x14ac:dyDescent="0.3">
      <c r="B17" s="282" t="s">
        <v>6</v>
      </c>
      <c r="C17" s="292">
        <v>88</v>
      </c>
      <c r="D17" s="293"/>
      <c r="E17" s="293"/>
      <c r="F17" s="294"/>
    </row>
  </sheetData>
  <mergeCells count="11">
    <mergeCell ref="E12:E13"/>
    <mergeCell ref="F12:F13"/>
    <mergeCell ref="D14:F14"/>
    <mergeCell ref="D16:F16"/>
    <mergeCell ref="C17:F17"/>
    <mergeCell ref="B2:F2"/>
    <mergeCell ref="E4:E8"/>
    <mergeCell ref="F4:F8"/>
    <mergeCell ref="I5:I9"/>
    <mergeCell ref="D9:F9"/>
    <mergeCell ref="D11:F11"/>
  </mergeCells>
  <pageMargins left="0.7" right="0.7" top="0.75" bottom="0.75" header="0.3" footer="0.3"/>
  <pageSetup paperSize="9" scale="61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opLeftCell="B1" zoomScaleNormal="100" zoomScaleSheetLayoutView="100" zoomScalePageLayoutView="70" workbookViewId="0">
      <selection activeCell="W30" sqref="W30"/>
    </sheetView>
  </sheetViews>
  <sheetFormatPr defaultRowHeight="12.75" x14ac:dyDescent="0.2"/>
  <cols>
    <col min="1" max="1" width="3.28515625" style="41" customWidth="1"/>
    <col min="2" max="2" width="4.42578125" style="41" customWidth="1"/>
    <col min="3" max="3" width="22.28515625" style="41" customWidth="1"/>
    <col min="4" max="4" width="16.7109375" style="41" customWidth="1"/>
    <col min="5" max="21" width="9.7109375" style="41" customWidth="1"/>
    <col min="22" max="256" width="9.140625" style="41"/>
    <col min="257" max="257" width="8" style="41" customWidth="1"/>
    <col min="258" max="258" width="3.28515625" style="41" customWidth="1"/>
    <col min="259" max="259" width="25.28515625" style="41" customWidth="1"/>
    <col min="260" max="260" width="16.7109375" style="41" customWidth="1"/>
    <col min="261" max="512" width="9.140625" style="41"/>
    <col min="513" max="513" width="8" style="41" customWidth="1"/>
    <col min="514" max="514" width="3.28515625" style="41" customWidth="1"/>
    <col min="515" max="515" width="25.28515625" style="41" customWidth="1"/>
    <col min="516" max="516" width="16.7109375" style="41" customWidth="1"/>
    <col min="517" max="768" width="9.140625" style="41"/>
    <col min="769" max="769" width="8" style="41" customWidth="1"/>
    <col min="770" max="770" width="3.28515625" style="41" customWidth="1"/>
    <col min="771" max="771" width="25.28515625" style="41" customWidth="1"/>
    <col min="772" max="772" width="16.7109375" style="41" customWidth="1"/>
    <col min="773" max="1024" width="9.140625" style="41"/>
    <col min="1025" max="1025" width="8" style="41" customWidth="1"/>
    <col min="1026" max="1026" width="3.28515625" style="41" customWidth="1"/>
    <col min="1027" max="1027" width="25.28515625" style="41" customWidth="1"/>
    <col min="1028" max="1028" width="16.7109375" style="41" customWidth="1"/>
    <col min="1029" max="1280" width="9.140625" style="41"/>
    <col min="1281" max="1281" width="8" style="41" customWidth="1"/>
    <col min="1282" max="1282" width="3.28515625" style="41" customWidth="1"/>
    <col min="1283" max="1283" width="25.28515625" style="41" customWidth="1"/>
    <col min="1284" max="1284" width="16.7109375" style="41" customWidth="1"/>
    <col min="1285" max="1536" width="9.140625" style="41"/>
    <col min="1537" max="1537" width="8" style="41" customWidth="1"/>
    <col min="1538" max="1538" width="3.28515625" style="41" customWidth="1"/>
    <col min="1539" max="1539" width="25.28515625" style="41" customWidth="1"/>
    <col min="1540" max="1540" width="16.7109375" style="41" customWidth="1"/>
    <col min="1541" max="1792" width="9.140625" style="41"/>
    <col min="1793" max="1793" width="8" style="41" customWidth="1"/>
    <col min="1794" max="1794" width="3.28515625" style="41" customWidth="1"/>
    <col min="1795" max="1795" width="25.28515625" style="41" customWidth="1"/>
    <col min="1796" max="1796" width="16.7109375" style="41" customWidth="1"/>
    <col min="1797" max="2048" width="9.140625" style="41"/>
    <col min="2049" max="2049" width="8" style="41" customWidth="1"/>
    <col min="2050" max="2050" width="3.28515625" style="41" customWidth="1"/>
    <col min="2051" max="2051" width="25.28515625" style="41" customWidth="1"/>
    <col min="2052" max="2052" width="16.7109375" style="41" customWidth="1"/>
    <col min="2053" max="2304" width="9.140625" style="41"/>
    <col min="2305" max="2305" width="8" style="41" customWidth="1"/>
    <col min="2306" max="2306" width="3.28515625" style="41" customWidth="1"/>
    <col min="2307" max="2307" width="25.28515625" style="41" customWidth="1"/>
    <col min="2308" max="2308" width="16.7109375" style="41" customWidth="1"/>
    <col min="2309" max="2560" width="9.140625" style="41"/>
    <col min="2561" max="2561" width="8" style="41" customWidth="1"/>
    <col min="2562" max="2562" width="3.28515625" style="41" customWidth="1"/>
    <col min="2563" max="2563" width="25.28515625" style="41" customWidth="1"/>
    <col min="2564" max="2564" width="16.7109375" style="41" customWidth="1"/>
    <col min="2565" max="2816" width="9.140625" style="41"/>
    <col min="2817" max="2817" width="8" style="41" customWidth="1"/>
    <col min="2818" max="2818" width="3.28515625" style="41" customWidth="1"/>
    <col min="2819" max="2819" width="25.28515625" style="41" customWidth="1"/>
    <col min="2820" max="2820" width="16.7109375" style="41" customWidth="1"/>
    <col min="2821" max="3072" width="9.140625" style="41"/>
    <col min="3073" max="3073" width="8" style="41" customWidth="1"/>
    <col min="3074" max="3074" width="3.28515625" style="41" customWidth="1"/>
    <col min="3075" max="3075" width="25.28515625" style="41" customWidth="1"/>
    <col min="3076" max="3076" width="16.7109375" style="41" customWidth="1"/>
    <col min="3077" max="3328" width="9.140625" style="41"/>
    <col min="3329" max="3329" width="8" style="41" customWidth="1"/>
    <col min="3330" max="3330" width="3.28515625" style="41" customWidth="1"/>
    <col min="3331" max="3331" width="25.28515625" style="41" customWidth="1"/>
    <col min="3332" max="3332" width="16.7109375" style="41" customWidth="1"/>
    <col min="3333" max="3584" width="9.140625" style="41"/>
    <col min="3585" max="3585" width="8" style="41" customWidth="1"/>
    <col min="3586" max="3586" width="3.28515625" style="41" customWidth="1"/>
    <col min="3587" max="3587" width="25.28515625" style="41" customWidth="1"/>
    <col min="3588" max="3588" width="16.7109375" style="41" customWidth="1"/>
    <col min="3589" max="3840" width="9.140625" style="41"/>
    <col min="3841" max="3841" width="8" style="41" customWidth="1"/>
    <col min="3842" max="3842" width="3.28515625" style="41" customWidth="1"/>
    <col min="3843" max="3843" width="25.28515625" style="41" customWidth="1"/>
    <col min="3844" max="3844" width="16.7109375" style="41" customWidth="1"/>
    <col min="3845" max="4096" width="9.140625" style="41"/>
    <col min="4097" max="4097" width="8" style="41" customWidth="1"/>
    <col min="4098" max="4098" width="3.28515625" style="41" customWidth="1"/>
    <col min="4099" max="4099" width="25.28515625" style="41" customWidth="1"/>
    <col min="4100" max="4100" width="16.7109375" style="41" customWidth="1"/>
    <col min="4101" max="4352" width="9.140625" style="41"/>
    <col min="4353" max="4353" width="8" style="41" customWidth="1"/>
    <col min="4354" max="4354" width="3.28515625" style="41" customWidth="1"/>
    <col min="4355" max="4355" width="25.28515625" style="41" customWidth="1"/>
    <col min="4356" max="4356" width="16.7109375" style="41" customWidth="1"/>
    <col min="4357" max="4608" width="9.140625" style="41"/>
    <col min="4609" max="4609" width="8" style="41" customWidth="1"/>
    <col min="4610" max="4610" width="3.28515625" style="41" customWidth="1"/>
    <col min="4611" max="4611" width="25.28515625" style="41" customWidth="1"/>
    <col min="4612" max="4612" width="16.7109375" style="41" customWidth="1"/>
    <col min="4613" max="4864" width="9.140625" style="41"/>
    <col min="4865" max="4865" width="8" style="41" customWidth="1"/>
    <col min="4866" max="4866" width="3.28515625" style="41" customWidth="1"/>
    <col min="4867" max="4867" width="25.28515625" style="41" customWidth="1"/>
    <col min="4868" max="4868" width="16.7109375" style="41" customWidth="1"/>
    <col min="4869" max="5120" width="9.140625" style="41"/>
    <col min="5121" max="5121" width="8" style="41" customWidth="1"/>
    <col min="5122" max="5122" width="3.28515625" style="41" customWidth="1"/>
    <col min="5123" max="5123" width="25.28515625" style="41" customWidth="1"/>
    <col min="5124" max="5124" width="16.7109375" style="41" customWidth="1"/>
    <col min="5125" max="5376" width="9.140625" style="41"/>
    <col min="5377" max="5377" width="8" style="41" customWidth="1"/>
    <col min="5378" max="5378" width="3.28515625" style="41" customWidth="1"/>
    <col min="5379" max="5379" width="25.28515625" style="41" customWidth="1"/>
    <col min="5380" max="5380" width="16.7109375" style="41" customWidth="1"/>
    <col min="5381" max="5632" width="9.140625" style="41"/>
    <col min="5633" max="5633" width="8" style="41" customWidth="1"/>
    <col min="5634" max="5634" width="3.28515625" style="41" customWidth="1"/>
    <col min="5635" max="5635" width="25.28515625" style="41" customWidth="1"/>
    <col min="5636" max="5636" width="16.7109375" style="41" customWidth="1"/>
    <col min="5637" max="5888" width="9.140625" style="41"/>
    <col min="5889" max="5889" width="8" style="41" customWidth="1"/>
    <col min="5890" max="5890" width="3.28515625" style="41" customWidth="1"/>
    <col min="5891" max="5891" width="25.28515625" style="41" customWidth="1"/>
    <col min="5892" max="5892" width="16.7109375" style="41" customWidth="1"/>
    <col min="5893" max="6144" width="9.140625" style="41"/>
    <col min="6145" max="6145" width="8" style="41" customWidth="1"/>
    <col min="6146" max="6146" width="3.28515625" style="41" customWidth="1"/>
    <col min="6147" max="6147" width="25.28515625" style="41" customWidth="1"/>
    <col min="6148" max="6148" width="16.7109375" style="41" customWidth="1"/>
    <col min="6149" max="6400" width="9.140625" style="41"/>
    <col min="6401" max="6401" width="8" style="41" customWidth="1"/>
    <col min="6402" max="6402" width="3.28515625" style="41" customWidth="1"/>
    <col min="6403" max="6403" width="25.28515625" style="41" customWidth="1"/>
    <col min="6404" max="6404" width="16.7109375" style="41" customWidth="1"/>
    <col min="6405" max="6656" width="9.140625" style="41"/>
    <col min="6657" max="6657" width="8" style="41" customWidth="1"/>
    <col min="6658" max="6658" width="3.28515625" style="41" customWidth="1"/>
    <col min="6659" max="6659" width="25.28515625" style="41" customWidth="1"/>
    <col min="6660" max="6660" width="16.7109375" style="41" customWidth="1"/>
    <col min="6661" max="6912" width="9.140625" style="41"/>
    <col min="6913" max="6913" width="8" style="41" customWidth="1"/>
    <col min="6914" max="6914" width="3.28515625" style="41" customWidth="1"/>
    <col min="6915" max="6915" width="25.28515625" style="41" customWidth="1"/>
    <col min="6916" max="6916" width="16.7109375" style="41" customWidth="1"/>
    <col min="6917" max="7168" width="9.140625" style="41"/>
    <col min="7169" max="7169" width="8" style="41" customWidth="1"/>
    <col min="7170" max="7170" width="3.28515625" style="41" customWidth="1"/>
    <col min="7171" max="7171" width="25.28515625" style="41" customWidth="1"/>
    <col min="7172" max="7172" width="16.7109375" style="41" customWidth="1"/>
    <col min="7173" max="7424" width="9.140625" style="41"/>
    <col min="7425" max="7425" width="8" style="41" customWidth="1"/>
    <col min="7426" max="7426" width="3.28515625" style="41" customWidth="1"/>
    <col min="7427" max="7427" width="25.28515625" style="41" customWidth="1"/>
    <col min="7428" max="7428" width="16.7109375" style="41" customWidth="1"/>
    <col min="7429" max="7680" width="9.140625" style="41"/>
    <col min="7681" max="7681" width="8" style="41" customWidth="1"/>
    <col min="7682" max="7682" width="3.28515625" style="41" customWidth="1"/>
    <col min="7683" max="7683" width="25.28515625" style="41" customWidth="1"/>
    <col min="7684" max="7684" width="16.7109375" style="41" customWidth="1"/>
    <col min="7685" max="7936" width="9.140625" style="41"/>
    <col min="7937" max="7937" width="8" style="41" customWidth="1"/>
    <col min="7938" max="7938" width="3.28515625" style="41" customWidth="1"/>
    <col min="7939" max="7939" width="25.28515625" style="41" customWidth="1"/>
    <col min="7940" max="7940" width="16.7109375" style="41" customWidth="1"/>
    <col min="7941" max="8192" width="9.140625" style="41"/>
    <col min="8193" max="8193" width="8" style="41" customWidth="1"/>
    <col min="8194" max="8194" width="3.28515625" style="41" customWidth="1"/>
    <col min="8195" max="8195" width="25.28515625" style="41" customWidth="1"/>
    <col min="8196" max="8196" width="16.7109375" style="41" customWidth="1"/>
    <col min="8197" max="8448" width="9.140625" style="41"/>
    <col min="8449" max="8449" width="8" style="41" customWidth="1"/>
    <col min="8450" max="8450" width="3.28515625" style="41" customWidth="1"/>
    <col min="8451" max="8451" width="25.28515625" style="41" customWidth="1"/>
    <col min="8452" max="8452" width="16.7109375" style="41" customWidth="1"/>
    <col min="8453" max="8704" width="9.140625" style="41"/>
    <col min="8705" max="8705" width="8" style="41" customWidth="1"/>
    <col min="8706" max="8706" width="3.28515625" style="41" customWidth="1"/>
    <col min="8707" max="8707" width="25.28515625" style="41" customWidth="1"/>
    <col min="8708" max="8708" width="16.7109375" style="41" customWidth="1"/>
    <col min="8709" max="8960" width="9.140625" style="41"/>
    <col min="8961" max="8961" width="8" style="41" customWidth="1"/>
    <col min="8962" max="8962" width="3.28515625" style="41" customWidth="1"/>
    <col min="8963" max="8963" width="25.28515625" style="41" customWidth="1"/>
    <col min="8964" max="8964" width="16.7109375" style="41" customWidth="1"/>
    <col min="8965" max="9216" width="9.140625" style="41"/>
    <col min="9217" max="9217" width="8" style="41" customWidth="1"/>
    <col min="9218" max="9218" width="3.28515625" style="41" customWidth="1"/>
    <col min="9219" max="9219" width="25.28515625" style="41" customWidth="1"/>
    <col min="9220" max="9220" width="16.7109375" style="41" customWidth="1"/>
    <col min="9221" max="9472" width="9.140625" style="41"/>
    <col min="9473" max="9473" width="8" style="41" customWidth="1"/>
    <col min="9474" max="9474" width="3.28515625" style="41" customWidth="1"/>
    <col min="9475" max="9475" width="25.28515625" style="41" customWidth="1"/>
    <col min="9476" max="9476" width="16.7109375" style="41" customWidth="1"/>
    <col min="9477" max="9728" width="9.140625" style="41"/>
    <col min="9729" max="9729" width="8" style="41" customWidth="1"/>
    <col min="9730" max="9730" width="3.28515625" style="41" customWidth="1"/>
    <col min="9731" max="9731" width="25.28515625" style="41" customWidth="1"/>
    <col min="9732" max="9732" width="16.7109375" style="41" customWidth="1"/>
    <col min="9733" max="9984" width="9.140625" style="41"/>
    <col min="9985" max="9985" width="8" style="41" customWidth="1"/>
    <col min="9986" max="9986" width="3.28515625" style="41" customWidth="1"/>
    <col min="9987" max="9987" width="25.28515625" style="41" customWidth="1"/>
    <col min="9988" max="9988" width="16.7109375" style="41" customWidth="1"/>
    <col min="9989" max="10240" width="9.140625" style="41"/>
    <col min="10241" max="10241" width="8" style="41" customWidth="1"/>
    <col min="10242" max="10242" width="3.28515625" style="41" customWidth="1"/>
    <col min="10243" max="10243" width="25.28515625" style="41" customWidth="1"/>
    <col min="10244" max="10244" width="16.7109375" style="41" customWidth="1"/>
    <col min="10245" max="10496" width="9.140625" style="41"/>
    <col min="10497" max="10497" width="8" style="41" customWidth="1"/>
    <col min="10498" max="10498" width="3.28515625" style="41" customWidth="1"/>
    <col min="10499" max="10499" width="25.28515625" style="41" customWidth="1"/>
    <col min="10500" max="10500" width="16.7109375" style="41" customWidth="1"/>
    <col min="10501" max="10752" width="9.140625" style="41"/>
    <col min="10753" max="10753" width="8" style="41" customWidth="1"/>
    <col min="10754" max="10754" width="3.28515625" style="41" customWidth="1"/>
    <col min="10755" max="10755" width="25.28515625" style="41" customWidth="1"/>
    <col min="10756" max="10756" width="16.7109375" style="41" customWidth="1"/>
    <col min="10757" max="11008" width="9.140625" style="41"/>
    <col min="11009" max="11009" width="8" style="41" customWidth="1"/>
    <col min="11010" max="11010" width="3.28515625" style="41" customWidth="1"/>
    <col min="11011" max="11011" width="25.28515625" style="41" customWidth="1"/>
    <col min="11012" max="11012" width="16.7109375" style="41" customWidth="1"/>
    <col min="11013" max="11264" width="9.140625" style="41"/>
    <col min="11265" max="11265" width="8" style="41" customWidth="1"/>
    <col min="11266" max="11266" width="3.28515625" style="41" customWidth="1"/>
    <col min="11267" max="11267" width="25.28515625" style="41" customWidth="1"/>
    <col min="11268" max="11268" width="16.7109375" style="41" customWidth="1"/>
    <col min="11269" max="11520" width="9.140625" style="41"/>
    <col min="11521" max="11521" width="8" style="41" customWidth="1"/>
    <col min="11522" max="11522" width="3.28515625" style="41" customWidth="1"/>
    <col min="11523" max="11523" width="25.28515625" style="41" customWidth="1"/>
    <col min="11524" max="11524" width="16.7109375" style="41" customWidth="1"/>
    <col min="11525" max="11776" width="9.140625" style="41"/>
    <col min="11777" max="11777" width="8" style="41" customWidth="1"/>
    <col min="11778" max="11778" width="3.28515625" style="41" customWidth="1"/>
    <col min="11779" max="11779" width="25.28515625" style="41" customWidth="1"/>
    <col min="11780" max="11780" width="16.7109375" style="41" customWidth="1"/>
    <col min="11781" max="12032" width="9.140625" style="41"/>
    <col min="12033" max="12033" width="8" style="41" customWidth="1"/>
    <col min="12034" max="12034" width="3.28515625" style="41" customWidth="1"/>
    <col min="12035" max="12035" width="25.28515625" style="41" customWidth="1"/>
    <col min="12036" max="12036" width="16.7109375" style="41" customWidth="1"/>
    <col min="12037" max="12288" width="9.140625" style="41"/>
    <col min="12289" max="12289" width="8" style="41" customWidth="1"/>
    <col min="12290" max="12290" width="3.28515625" style="41" customWidth="1"/>
    <col min="12291" max="12291" width="25.28515625" style="41" customWidth="1"/>
    <col min="12292" max="12292" width="16.7109375" style="41" customWidth="1"/>
    <col min="12293" max="12544" width="9.140625" style="41"/>
    <col min="12545" max="12545" width="8" style="41" customWidth="1"/>
    <col min="12546" max="12546" width="3.28515625" style="41" customWidth="1"/>
    <col min="12547" max="12547" width="25.28515625" style="41" customWidth="1"/>
    <col min="12548" max="12548" width="16.7109375" style="41" customWidth="1"/>
    <col min="12549" max="12800" width="9.140625" style="41"/>
    <col min="12801" max="12801" width="8" style="41" customWidth="1"/>
    <col min="12802" max="12802" width="3.28515625" style="41" customWidth="1"/>
    <col min="12803" max="12803" width="25.28515625" style="41" customWidth="1"/>
    <col min="12804" max="12804" width="16.7109375" style="41" customWidth="1"/>
    <col min="12805" max="13056" width="9.140625" style="41"/>
    <col min="13057" max="13057" width="8" style="41" customWidth="1"/>
    <col min="13058" max="13058" width="3.28515625" style="41" customWidth="1"/>
    <col min="13059" max="13059" width="25.28515625" style="41" customWidth="1"/>
    <col min="13060" max="13060" width="16.7109375" style="41" customWidth="1"/>
    <col min="13061" max="13312" width="9.140625" style="41"/>
    <col min="13313" max="13313" width="8" style="41" customWidth="1"/>
    <col min="13314" max="13314" width="3.28515625" style="41" customWidth="1"/>
    <col min="13315" max="13315" width="25.28515625" style="41" customWidth="1"/>
    <col min="13316" max="13316" width="16.7109375" style="41" customWidth="1"/>
    <col min="13317" max="13568" width="9.140625" style="41"/>
    <col min="13569" max="13569" width="8" style="41" customWidth="1"/>
    <col min="13570" max="13570" width="3.28515625" style="41" customWidth="1"/>
    <col min="13571" max="13571" width="25.28515625" style="41" customWidth="1"/>
    <col min="13572" max="13572" width="16.7109375" style="41" customWidth="1"/>
    <col min="13573" max="13824" width="9.140625" style="41"/>
    <col min="13825" max="13825" width="8" style="41" customWidth="1"/>
    <col min="13826" max="13826" width="3.28515625" style="41" customWidth="1"/>
    <col min="13827" max="13827" width="25.28515625" style="41" customWidth="1"/>
    <col min="13828" max="13828" width="16.7109375" style="41" customWidth="1"/>
    <col min="13829" max="14080" width="9.140625" style="41"/>
    <col min="14081" max="14081" width="8" style="41" customWidth="1"/>
    <col min="14082" max="14082" width="3.28515625" style="41" customWidth="1"/>
    <col min="14083" max="14083" width="25.28515625" style="41" customWidth="1"/>
    <col min="14084" max="14084" width="16.7109375" style="41" customWidth="1"/>
    <col min="14085" max="14336" width="9.140625" style="41"/>
    <col min="14337" max="14337" width="8" style="41" customWidth="1"/>
    <col min="14338" max="14338" width="3.28515625" style="41" customWidth="1"/>
    <col min="14339" max="14339" width="25.28515625" style="41" customWidth="1"/>
    <col min="14340" max="14340" width="16.7109375" style="41" customWidth="1"/>
    <col min="14341" max="14592" width="9.140625" style="41"/>
    <col min="14593" max="14593" width="8" style="41" customWidth="1"/>
    <col min="14594" max="14594" width="3.28515625" style="41" customWidth="1"/>
    <col min="14595" max="14595" width="25.28515625" style="41" customWidth="1"/>
    <col min="14596" max="14596" width="16.7109375" style="41" customWidth="1"/>
    <col min="14597" max="14848" width="9.140625" style="41"/>
    <col min="14849" max="14849" width="8" style="41" customWidth="1"/>
    <col min="14850" max="14850" width="3.28515625" style="41" customWidth="1"/>
    <col min="14851" max="14851" width="25.28515625" style="41" customWidth="1"/>
    <col min="14852" max="14852" width="16.7109375" style="41" customWidth="1"/>
    <col min="14853" max="15104" width="9.140625" style="41"/>
    <col min="15105" max="15105" width="8" style="41" customWidth="1"/>
    <col min="15106" max="15106" width="3.28515625" style="41" customWidth="1"/>
    <col min="15107" max="15107" width="25.28515625" style="41" customWidth="1"/>
    <col min="15108" max="15108" width="16.7109375" style="41" customWidth="1"/>
    <col min="15109" max="15360" width="9.140625" style="41"/>
    <col min="15361" max="15361" width="8" style="41" customWidth="1"/>
    <col min="15362" max="15362" width="3.28515625" style="41" customWidth="1"/>
    <col min="15363" max="15363" width="25.28515625" style="41" customWidth="1"/>
    <col min="15364" max="15364" width="16.7109375" style="41" customWidth="1"/>
    <col min="15365" max="15616" width="9.140625" style="41"/>
    <col min="15617" max="15617" width="8" style="41" customWidth="1"/>
    <col min="15618" max="15618" width="3.28515625" style="41" customWidth="1"/>
    <col min="15619" max="15619" width="25.28515625" style="41" customWidth="1"/>
    <col min="15620" max="15620" width="16.7109375" style="41" customWidth="1"/>
    <col min="15621" max="15872" width="9.140625" style="41"/>
    <col min="15873" max="15873" width="8" style="41" customWidth="1"/>
    <col min="15874" max="15874" width="3.28515625" style="41" customWidth="1"/>
    <col min="15875" max="15875" width="25.28515625" style="41" customWidth="1"/>
    <col min="15876" max="15876" width="16.7109375" style="41" customWidth="1"/>
    <col min="15877" max="16128" width="9.140625" style="41"/>
    <col min="16129" max="16129" width="8" style="41" customWidth="1"/>
    <col min="16130" max="16130" width="3.28515625" style="41" customWidth="1"/>
    <col min="16131" max="16131" width="25.28515625" style="41" customWidth="1"/>
    <col min="16132" max="16132" width="16.7109375" style="41" customWidth="1"/>
    <col min="16133" max="16384" width="9.140625" style="41"/>
  </cols>
  <sheetData>
    <row r="1" spans="1:2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 t="s">
        <v>49</v>
      </c>
      <c r="U1" s="40"/>
    </row>
    <row r="2" spans="1:21" ht="29.25" customHeight="1" x14ac:dyDescent="0.2">
      <c r="A2" s="38"/>
      <c r="B2" s="42" t="s">
        <v>48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4"/>
      <c r="U2" s="45"/>
    </row>
    <row r="3" spans="1:21" x14ac:dyDescent="0.2">
      <c r="A3" s="38"/>
      <c r="B3" s="46"/>
      <c r="C3" s="46"/>
      <c r="D3" s="46"/>
      <c r="E3" s="46"/>
      <c r="F3" s="46"/>
      <c r="G3" s="46"/>
      <c r="H3" s="47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1" ht="39" customHeight="1" x14ac:dyDescent="0.2">
      <c r="A4" s="38"/>
      <c r="B4" s="30" t="s">
        <v>8</v>
      </c>
      <c r="C4" s="30" t="s">
        <v>0</v>
      </c>
      <c r="D4" s="30"/>
      <c r="E4" s="30" t="s">
        <v>1</v>
      </c>
      <c r="F4" s="30"/>
      <c r="G4" s="30"/>
      <c r="H4" s="30" t="s">
        <v>2</v>
      </c>
      <c r="I4" s="30"/>
      <c r="J4" s="30"/>
      <c r="K4" s="30" t="s">
        <v>3</v>
      </c>
      <c r="L4" s="30"/>
      <c r="M4" s="30"/>
      <c r="N4" s="30" t="s">
        <v>9</v>
      </c>
      <c r="O4" s="31"/>
      <c r="P4" s="30" t="s">
        <v>4</v>
      </c>
      <c r="Q4" s="30"/>
      <c r="R4" s="30"/>
      <c r="S4" s="30" t="s">
        <v>5</v>
      </c>
      <c r="T4" s="30"/>
      <c r="U4" s="30"/>
    </row>
    <row r="5" spans="1:21" ht="64.5" customHeight="1" x14ac:dyDescent="0.2">
      <c r="A5" s="38"/>
      <c r="B5" s="30"/>
      <c r="C5" s="30"/>
      <c r="D5" s="30"/>
      <c r="E5" s="37" t="s">
        <v>10</v>
      </c>
      <c r="F5" s="37"/>
      <c r="G5" s="37" t="s">
        <v>42</v>
      </c>
      <c r="H5" s="37" t="s">
        <v>12</v>
      </c>
      <c r="I5" s="37" t="s">
        <v>13</v>
      </c>
      <c r="J5" s="37"/>
      <c r="K5" s="37" t="s">
        <v>14</v>
      </c>
      <c r="L5" s="37"/>
      <c r="M5" s="37" t="s">
        <v>15</v>
      </c>
      <c r="N5" s="37" t="s">
        <v>16</v>
      </c>
      <c r="O5" s="32"/>
      <c r="P5" s="37" t="s">
        <v>12</v>
      </c>
      <c r="Q5" s="37" t="s">
        <v>17</v>
      </c>
      <c r="R5" s="37"/>
      <c r="S5" s="37" t="s">
        <v>12</v>
      </c>
      <c r="T5" s="37" t="s">
        <v>18</v>
      </c>
      <c r="U5" s="37"/>
    </row>
    <row r="6" spans="1:21" ht="18" customHeight="1" x14ac:dyDescent="0.2">
      <c r="A6" s="38"/>
      <c r="B6" s="30"/>
      <c r="C6" s="30"/>
      <c r="D6" s="30"/>
      <c r="E6" s="17" t="s">
        <v>19</v>
      </c>
      <c r="F6" s="17" t="s">
        <v>20</v>
      </c>
      <c r="G6" s="37"/>
      <c r="H6" s="37"/>
      <c r="I6" s="17" t="s">
        <v>19</v>
      </c>
      <c r="J6" s="17" t="s">
        <v>20</v>
      </c>
      <c r="K6" s="17" t="s">
        <v>19</v>
      </c>
      <c r="L6" s="17" t="s">
        <v>20</v>
      </c>
      <c r="M6" s="37"/>
      <c r="N6" s="17" t="s">
        <v>19</v>
      </c>
      <c r="O6" s="17" t="s">
        <v>20</v>
      </c>
      <c r="P6" s="37"/>
      <c r="Q6" s="17" t="s">
        <v>19</v>
      </c>
      <c r="R6" s="17" t="s">
        <v>20</v>
      </c>
      <c r="S6" s="37"/>
      <c r="T6" s="17" t="s">
        <v>19</v>
      </c>
      <c r="U6" s="17" t="s">
        <v>20</v>
      </c>
    </row>
    <row r="7" spans="1:21" ht="27.95" customHeight="1" x14ac:dyDescent="0.2">
      <c r="A7" s="38"/>
      <c r="B7" s="30" t="s">
        <v>21</v>
      </c>
      <c r="C7" s="34"/>
      <c r="D7" s="18" t="s">
        <v>47</v>
      </c>
      <c r="E7" s="14">
        <f>E9+E11+E13+E15+E17+E19+E21+E23+E27+E29+E31+E33+E35+E25+E37+E39</f>
        <v>4732</v>
      </c>
      <c r="F7" s="14">
        <f>F9+F11+F13+F15+F17+F19+F21+F23+F27+F29+F31+F33+F35+F25+F37+F39</f>
        <v>2472</v>
      </c>
      <c r="G7" s="14">
        <f>G9+G11+G13+G15+G17+G19+G21+G23+G27+G29+G31+G33+G35+G25+G37+G39</f>
        <v>5990</v>
      </c>
      <c r="H7" s="14">
        <f>H9+H11+H13+H15+H17+H19+H21+H23+H27+H29+H31+H33+H35+H25+H37+H39</f>
        <v>0</v>
      </c>
      <c r="I7" s="14">
        <f>I9+I11+I13+I15+I17+I19+I21+I23+I27+I29+I31+I33+I35+I25+I37+I39</f>
        <v>334</v>
      </c>
      <c r="J7" s="14">
        <f>J9+J11+J13+J15+J17+J19+J21+J23+J27+J29+J31+J33+J35+J25+J37+J39</f>
        <v>214</v>
      </c>
      <c r="K7" s="14">
        <f>K9+K11+K13+K15+K17+K19+K21+K23+K27+K29+K31+K33+K35+K25+K37+K39</f>
        <v>302</v>
      </c>
      <c r="L7" s="14">
        <f>L9+L11+L13+L15+L17+L19+L21+L23+L27+L29+L31+L33+L35+L25+L37+L39</f>
        <v>140</v>
      </c>
      <c r="M7" s="14">
        <f>M9+M11+M13+M15+M17+M19+M21+M23+M27+M29+M31+M33+M35+M25+M37+M39</f>
        <v>332</v>
      </c>
      <c r="N7" s="14">
        <f>N9+N11+N13+N15+N17+N19+N21+N23+N27+N29+N31+N33+N35+N25+N37+N39</f>
        <v>0</v>
      </c>
      <c r="O7" s="14">
        <f>O9+O11+O13+O15+O17+O19+O21+O23+O27+O29+O31+O33+O35+O25+O37+O39</f>
        <v>0</v>
      </c>
      <c r="P7" s="14">
        <f>P9+P11+P13+P15+P17+P19+P21+P23+P27+P29+P31+P33+P35+P25+P37+P39</f>
        <v>0</v>
      </c>
      <c r="Q7" s="14">
        <f>Q9+Q11+Q13+Q15+Q17+Q19+Q21+Q23+Q27+Q29+Q31+Q33+Q35+Q25+Q37+Q39</f>
        <v>840</v>
      </c>
      <c r="R7" s="14">
        <f>R9+R11+R13+R15+R17+R19+R21+R23+R27+R29+R31+R33+R35+R25+R37+R39</f>
        <v>548</v>
      </c>
      <c r="S7" s="14">
        <f>S9+S11+S13+S15+S17+S19+S21+S23+S27+S29+S31+S33+S35+S25+S37+S39</f>
        <v>0</v>
      </c>
      <c r="T7" s="14">
        <f>T9+T11+T13+T15+T17+T19+T21+T23+T27+T29+T31+T33+T35+T25+T37+T39</f>
        <v>0</v>
      </c>
      <c r="U7" s="14">
        <f>U9+U11+U13+U15+U17+U19+U21+U23+U27+U29+U31+U33+U35+U25+U37+U39</f>
        <v>0</v>
      </c>
    </row>
    <row r="8" spans="1:21" ht="27.95" customHeight="1" x14ac:dyDescent="0.2">
      <c r="A8" s="50"/>
      <c r="B8" s="34"/>
      <c r="C8" s="34"/>
      <c r="D8" s="52" t="s">
        <v>46</v>
      </c>
      <c r="E8" s="14">
        <f>E10+E12+E14+E16+E18+E20+E22+E24+E28+E30+E32+E34+E36+E26+E38+E40</f>
        <v>1546</v>
      </c>
      <c r="F8" s="14">
        <f>F10+F12+F14+F16+F18+F20+F22+F24+F28+F30+F32+F34+F36+F26+F38+F40</f>
        <v>1025</v>
      </c>
      <c r="G8" s="14">
        <f>G10+G12+G14+G16+G18+G20+G22+G24+G28+G30+G32+G34+G36+G26+G38+G40</f>
        <v>2218</v>
      </c>
      <c r="H8" s="14">
        <f>H10+H12+H14+H16+H18+H20+H22+H24+H28+H30+H32+H34+H36+H26+H38+H40</f>
        <v>0</v>
      </c>
      <c r="I8" s="14">
        <f>I10+I12+I14+I16+I18+I20+I22+I24+I28+I30+I32+I34+I36+I26+I38+I40</f>
        <v>500</v>
      </c>
      <c r="J8" s="14">
        <f>J10+J12+J14+J16+J18+J20+J22+J24+J28+J30+J32+J34+J36+J26+J38+J40</f>
        <v>387</v>
      </c>
      <c r="K8" s="14">
        <f>K10+K12+K14+K16+K18+K20+K22+K24+K28+K30+K32+K34+K36+K26+K38+K40</f>
        <v>69</v>
      </c>
      <c r="L8" s="14">
        <f>L10+L12+L14+L16+L18+L20+L22+L24+L28+L30+L32+L34+L36+L26+L38+L40</f>
        <v>52</v>
      </c>
      <c r="M8" s="14">
        <f>M10+M12+M14+M16+M18+M20+M22+M24+M28+M30+M32+M34+M36+M26+M38+M40</f>
        <v>78</v>
      </c>
      <c r="N8" s="14">
        <f>N10+N12+N14+N16+N18+N20+N22+N24+N28+N30+N32+N34+N36+N26+N38+N40</f>
        <v>0</v>
      </c>
      <c r="O8" s="14">
        <f>O10+O12+O14+O16+O18+O20+O22+O24+O28+O30+O32+O34+O36+O26+O38+O40</f>
        <v>0</v>
      </c>
      <c r="P8" s="14">
        <f>P10+P12+P14+P16+P18+P20+P22+P24+P28+P30+P32+P34+P36+P26+P38+P40</f>
        <v>0</v>
      </c>
      <c r="Q8" s="14">
        <f>Q10+Q12+Q14+Q16+Q18+Q20+Q22+Q24+Q28+Q30+Q32+Q34+Q36+Q26+Q38+Q40</f>
        <v>367</v>
      </c>
      <c r="R8" s="14">
        <f>R10+R12+R14+R16+R18+R20+R22+R24+R28+R30+R32+R34+R36+R26+R38+R40</f>
        <v>236</v>
      </c>
      <c r="S8" s="14">
        <f>S10+S12+S14+S16+S18+S20+S22+S24+S28+S30+S32+S34+S36+S26+S38+S40</f>
        <v>0</v>
      </c>
      <c r="T8" s="14">
        <f>T10+T12+T14+T16+T18+T20+T22+T24+T28+T30+T32+T34+T36+T26+T38+T40</f>
        <v>0</v>
      </c>
      <c r="U8" s="14">
        <f>U10+U12+U14+U16+U18+U20+U22+U24+U28+U30+U32+U34+U36+U26+U38+U40</f>
        <v>0</v>
      </c>
    </row>
    <row r="9" spans="1:21" ht="27.95" customHeight="1" x14ac:dyDescent="0.2">
      <c r="A9" s="50"/>
      <c r="B9" s="32">
        <v>1</v>
      </c>
      <c r="C9" s="33" t="s">
        <v>23</v>
      </c>
      <c r="D9" s="18" t="s">
        <v>47</v>
      </c>
      <c r="E9" s="12">
        <v>5</v>
      </c>
      <c r="F9" s="12">
        <v>5</v>
      </c>
      <c r="G9" s="12">
        <v>9</v>
      </c>
      <c r="H9" s="12">
        <v>0</v>
      </c>
      <c r="I9" s="12">
        <v>24</v>
      </c>
      <c r="J9" s="12">
        <v>12</v>
      </c>
      <c r="K9" s="12">
        <v>1</v>
      </c>
      <c r="L9" s="12">
        <v>1</v>
      </c>
      <c r="M9" s="12">
        <v>2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</row>
    <row r="10" spans="1:21" ht="27.95" customHeight="1" x14ac:dyDescent="0.2">
      <c r="A10" s="50"/>
      <c r="B10" s="32"/>
      <c r="C10" s="33"/>
      <c r="D10" s="52" t="s">
        <v>46</v>
      </c>
      <c r="E10" s="12">
        <v>1</v>
      </c>
      <c r="F10" s="12">
        <v>1</v>
      </c>
      <c r="G10" s="12">
        <v>1</v>
      </c>
      <c r="H10" s="12">
        <v>0</v>
      </c>
      <c r="I10" s="12">
        <v>103</v>
      </c>
      <c r="J10" s="12">
        <v>78</v>
      </c>
      <c r="K10" s="12">
        <v>0</v>
      </c>
      <c r="L10" s="12">
        <v>0</v>
      </c>
      <c r="M10" s="12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</row>
    <row r="11" spans="1:21" ht="27.95" customHeight="1" x14ac:dyDescent="0.2">
      <c r="A11" s="50"/>
      <c r="B11" s="32">
        <v>2</v>
      </c>
      <c r="C11" s="33" t="s">
        <v>24</v>
      </c>
      <c r="D11" s="18" t="s">
        <v>47</v>
      </c>
      <c r="E11" s="12">
        <v>11</v>
      </c>
      <c r="F11" s="12">
        <v>8</v>
      </c>
      <c r="G11" s="12">
        <v>23</v>
      </c>
      <c r="H11" s="12">
        <v>0</v>
      </c>
      <c r="I11" s="12">
        <v>3</v>
      </c>
      <c r="J11" s="12">
        <v>3</v>
      </c>
      <c r="K11" s="12">
        <v>2</v>
      </c>
      <c r="L11" s="12">
        <v>2</v>
      </c>
      <c r="M11" s="12">
        <v>2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</row>
    <row r="12" spans="1:21" ht="27.95" customHeight="1" x14ac:dyDescent="0.2">
      <c r="A12" s="50"/>
      <c r="B12" s="32"/>
      <c r="C12" s="33"/>
      <c r="D12" s="52" t="s">
        <v>46</v>
      </c>
      <c r="E12" s="12">
        <v>14</v>
      </c>
      <c r="F12" s="12">
        <v>8</v>
      </c>
      <c r="G12" s="12">
        <v>23</v>
      </c>
      <c r="H12" s="12">
        <v>0</v>
      </c>
      <c r="I12" s="12">
        <v>11</v>
      </c>
      <c r="J12" s="12">
        <v>8</v>
      </c>
      <c r="K12" s="12">
        <v>0</v>
      </c>
      <c r="L12" s="12">
        <v>0</v>
      </c>
      <c r="M12" s="12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</row>
    <row r="13" spans="1:21" ht="27.95" customHeight="1" x14ac:dyDescent="0.2">
      <c r="A13" s="50"/>
      <c r="B13" s="35">
        <v>3</v>
      </c>
      <c r="C13" s="36" t="s">
        <v>25</v>
      </c>
      <c r="D13" s="18" t="s">
        <v>47</v>
      </c>
      <c r="E13" s="12">
        <v>785</v>
      </c>
      <c r="F13" s="12">
        <v>357</v>
      </c>
      <c r="G13" s="12">
        <v>940</v>
      </c>
      <c r="H13" s="12">
        <v>0</v>
      </c>
      <c r="I13" s="12">
        <v>10</v>
      </c>
      <c r="J13" s="12">
        <v>7</v>
      </c>
      <c r="K13" s="12">
        <v>108</v>
      </c>
      <c r="L13" s="12">
        <v>27</v>
      </c>
      <c r="M13" s="12">
        <v>118</v>
      </c>
      <c r="N13" s="14">
        <v>0</v>
      </c>
      <c r="O13" s="14">
        <v>0</v>
      </c>
      <c r="P13" s="14">
        <v>0</v>
      </c>
      <c r="Q13" s="14">
        <v>143</v>
      </c>
      <c r="R13" s="14">
        <v>131</v>
      </c>
      <c r="S13" s="14">
        <v>0</v>
      </c>
      <c r="T13" s="14">
        <v>0</v>
      </c>
      <c r="U13" s="14">
        <v>0</v>
      </c>
    </row>
    <row r="14" spans="1:21" ht="27.95" customHeight="1" x14ac:dyDescent="0.2">
      <c r="A14" s="50"/>
      <c r="B14" s="32"/>
      <c r="C14" s="36"/>
      <c r="D14" s="52" t="s">
        <v>46</v>
      </c>
      <c r="E14" s="12">
        <v>88</v>
      </c>
      <c r="F14" s="12">
        <v>62</v>
      </c>
      <c r="G14" s="12">
        <v>102</v>
      </c>
      <c r="H14" s="12">
        <v>0</v>
      </c>
      <c r="I14" s="12">
        <v>5</v>
      </c>
      <c r="J14" s="12">
        <v>4</v>
      </c>
      <c r="K14" s="12">
        <v>3</v>
      </c>
      <c r="L14" s="12">
        <v>1</v>
      </c>
      <c r="M14" s="12">
        <v>3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</row>
    <row r="15" spans="1:21" ht="27.95" customHeight="1" x14ac:dyDescent="0.2">
      <c r="A15" s="53"/>
      <c r="B15" s="37">
        <v>4</v>
      </c>
      <c r="C15" s="36" t="s">
        <v>26</v>
      </c>
      <c r="D15" s="18" t="s">
        <v>47</v>
      </c>
      <c r="E15" s="12">
        <v>161</v>
      </c>
      <c r="F15" s="12">
        <v>73</v>
      </c>
      <c r="G15" s="12">
        <v>179</v>
      </c>
      <c r="H15" s="12">
        <v>0</v>
      </c>
      <c r="I15" s="12">
        <v>0</v>
      </c>
      <c r="J15" s="12">
        <v>0</v>
      </c>
      <c r="K15" s="12">
        <v>34</v>
      </c>
      <c r="L15" s="12">
        <v>7</v>
      </c>
      <c r="M15" s="12">
        <v>40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</row>
    <row r="16" spans="1:21" ht="27.95" customHeight="1" x14ac:dyDescent="0.2">
      <c r="A16" s="53"/>
      <c r="B16" s="37"/>
      <c r="C16" s="36"/>
      <c r="D16" s="52" t="s">
        <v>46</v>
      </c>
      <c r="E16" s="12">
        <v>36</v>
      </c>
      <c r="F16" s="12">
        <v>28</v>
      </c>
      <c r="G16" s="12">
        <v>39</v>
      </c>
      <c r="H16" s="12">
        <v>0</v>
      </c>
      <c r="I16" s="12">
        <v>0</v>
      </c>
      <c r="J16" s="12">
        <v>0</v>
      </c>
      <c r="K16" s="12">
        <v>3</v>
      </c>
      <c r="L16" s="12">
        <v>1</v>
      </c>
      <c r="M16" s="12">
        <v>4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</row>
    <row r="17" spans="1:21" ht="27.95" customHeight="1" x14ac:dyDescent="0.2">
      <c r="A17" s="53"/>
      <c r="B17" s="32">
        <v>5</v>
      </c>
      <c r="C17" s="36" t="s">
        <v>27</v>
      </c>
      <c r="D17" s="18" t="s">
        <v>47</v>
      </c>
      <c r="E17" s="12">
        <v>177</v>
      </c>
      <c r="F17" s="12">
        <v>71</v>
      </c>
      <c r="G17" s="12">
        <v>246</v>
      </c>
      <c r="H17" s="12">
        <v>0</v>
      </c>
      <c r="I17" s="12">
        <v>85</v>
      </c>
      <c r="J17" s="12">
        <v>44</v>
      </c>
      <c r="K17" s="12">
        <v>58</v>
      </c>
      <c r="L17" s="12">
        <v>29</v>
      </c>
      <c r="M17" s="12">
        <v>65</v>
      </c>
      <c r="N17" s="14">
        <v>0</v>
      </c>
      <c r="O17" s="14">
        <v>0</v>
      </c>
      <c r="P17" s="14">
        <v>0</v>
      </c>
      <c r="Q17" s="14">
        <v>262</v>
      </c>
      <c r="R17" s="14">
        <v>145</v>
      </c>
      <c r="S17" s="14">
        <v>0</v>
      </c>
      <c r="T17" s="14">
        <v>0</v>
      </c>
      <c r="U17" s="14">
        <v>0</v>
      </c>
    </row>
    <row r="18" spans="1:21" ht="27.95" customHeight="1" x14ac:dyDescent="0.2">
      <c r="A18" s="53"/>
      <c r="B18" s="32"/>
      <c r="C18" s="36"/>
      <c r="D18" s="52" t="s">
        <v>46</v>
      </c>
      <c r="E18" s="12">
        <v>154</v>
      </c>
      <c r="F18" s="12">
        <v>110</v>
      </c>
      <c r="G18" s="12">
        <v>185</v>
      </c>
      <c r="H18" s="12">
        <v>0</v>
      </c>
      <c r="I18" s="12">
        <v>58</v>
      </c>
      <c r="J18" s="12">
        <v>45</v>
      </c>
      <c r="K18" s="12">
        <v>24</v>
      </c>
      <c r="L18" s="12">
        <v>21</v>
      </c>
      <c r="M18" s="12">
        <v>31</v>
      </c>
      <c r="N18" s="14">
        <v>0</v>
      </c>
      <c r="O18" s="14">
        <v>0</v>
      </c>
      <c r="P18" s="14">
        <v>0</v>
      </c>
      <c r="Q18" s="14">
        <v>19</v>
      </c>
      <c r="R18" s="14">
        <v>14</v>
      </c>
      <c r="S18" s="14">
        <v>0</v>
      </c>
      <c r="T18" s="14">
        <v>0</v>
      </c>
      <c r="U18" s="14">
        <v>0</v>
      </c>
    </row>
    <row r="19" spans="1:21" ht="27.95" customHeight="1" x14ac:dyDescent="0.2">
      <c r="A19" s="53"/>
      <c r="B19" s="32">
        <v>6</v>
      </c>
      <c r="C19" s="36" t="s">
        <v>28</v>
      </c>
      <c r="D19" s="18" t="s">
        <v>47</v>
      </c>
      <c r="E19" s="12">
        <v>1205</v>
      </c>
      <c r="F19" s="12">
        <v>643</v>
      </c>
      <c r="G19" s="12">
        <v>1506</v>
      </c>
      <c r="H19" s="12">
        <v>0</v>
      </c>
      <c r="I19" s="12">
        <v>34</v>
      </c>
      <c r="J19" s="12">
        <v>19</v>
      </c>
      <c r="K19" s="12">
        <v>5</v>
      </c>
      <c r="L19" s="12">
        <v>2</v>
      </c>
      <c r="M19" s="12">
        <v>7</v>
      </c>
      <c r="N19" s="14">
        <v>0</v>
      </c>
      <c r="O19" s="14">
        <v>0</v>
      </c>
      <c r="P19" s="14">
        <v>0</v>
      </c>
      <c r="Q19" s="41">
        <v>107</v>
      </c>
      <c r="R19" s="41">
        <v>59</v>
      </c>
      <c r="S19" s="14">
        <v>0</v>
      </c>
      <c r="T19" s="14">
        <v>0</v>
      </c>
      <c r="U19" s="14">
        <v>0</v>
      </c>
    </row>
    <row r="20" spans="1:21" ht="27.95" customHeight="1" x14ac:dyDescent="0.2">
      <c r="A20" s="53"/>
      <c r="B20" s="32"/>
      <c r="C20" s="36"/>
      <c r="D20" s="52" t="s">
        <v>46</v>
      </c>
      <c r="E20" s="12">
        <v>228</v>
      </c>
      <c r="F20" s="12">
        <v>151</v>
      </c>
      <c r="G20" s="12">
        <v>304</v>
      </c>
      <c r="H20" s="12">
        <v>0</v>
      </c>
      <c r="I20" s="12">
        <v>99</v>
      </c>
      <c r="J20" s="12">
        <v>73</v>
      </c>
      <c r="K20" s="12">
        <v>3</v>
      </c>
      <c r="L20" s="12">
        <v>3</v>
      </c>
      <c r="M20" s="12">
        <v>3</v>
      </c>
      <c r="N20" s="14">
        <v>0</v>
      </c>
      <c r="O20" s="14">
        <v>0</v>
      </c>
      <c r="P20" s="14">
        <v>0</v>
      </c>
      <c r="Q20" s="14">
        <v>93</v>
      </c>
      <c r="R20" s="14">
        <v>60</v>
      </c>
      <c r="S20" s="14">
        <v>0</v>
      </c>
      <c r="T20" s="14">
        <v>0</v>
      </c>
      <c r="U20" s="14">
        <v>0</v>
      </c>
    </row>
    <row r="21" spans="1:21" ht="27.95" customHeight="1" x14ac:dyDescent="0.2">
      <c r="A21" s="53"/>
      <c r="B21" s="35">
        <v>7</v>
      </c>
      <c r="C21" s="36" t="s">
        <v>29</v>
      </c>
      <c r="D21" s="18" t="s">
        <v>47</v>
      </c>
      <c r="E21" s="12">
        <v>689</v>
      </c>
      <c r="F21" s="12">
        <v>367</v>
      </c>
      <c r="G21" s="12">
        <v>924</v>
      </c>
      <c r="H21" s="12">
        <v>0</v>
      </c>
      <c r="I21" s="12">
        <v>25</v>
      </c>
      <c r="J21" s="12">
        <v>19</v>
      </c>
      <c r="K21" s="12">
        <v>18</v>
      </c>
      <c r="L21" s="12">
        <v>11</v>
      </c>
      <c r="M21" s="12">
        <v>19</v>
      </c>
      <c r="N21" s="14">
        <v>0</v>
      </c>
      <c r="O21" s="14">
        <v>0</v>
      </c>
      <c r="P21" s="14">
        <v>0</v>
      </c>
      <c r="Q21" s="14">
        <v>25</v>
      </c>
      <c r="R21" s="14">
        <v>12</v>
      </c>
      <c r="S21" s="14">
        <v>0</v>
      </c>
      <c r="T21" s="14">
        <v>0</v>
      </c>
      <c r="U21" s="14">
        <v>0</v>
      </c>
    </row>
    <row r="22" spans="1:21" ht="27.95" customHeight="1" x14ac:dyDescent="0.2">
      <c r="A22" s="53"/>
      <c r="B22" s="32"/>
      <c r="C22" s="36"/>
      <c r="D22" s="52" t="s">
        <v>46</v>
      </c>
      <c r="E22" s="12">
        <v>187</v>
      </c>
      <c r="F22" s="12">
        <v>117</v>
      </c>
      <c r="G22" s="12">
        <v>263</v>
      </c>
      <c r="H22" s="12">
        <v>0</v>
      </c>
      <c r="I22" s="12">
        <v>54</v>
      </c>
      <c r="J22" s="12">
        <v>39</v>
      </c>
      <c r="K22" s="12">
        <v>8</v>
      </c>
      <c r="L22" s="12">
        <v>6</v>
      </c>
      <c r="M22" s="12">
        <v>8</v>
      </c>
      <c r="N22" s="14">
        <v>0</v>
      </c>
      <c r="O22" s="14">
        <v>0</v>
      </c>
      <c r="P22" s="14">
        <v>0</v>
      </c>
      <c r="Q22" s="14">
        <v>51</v>
      </c>
      <c r="R22" s="14">
        <v>25</v>
      </c>
      <c r="S22" s="14">
        <v>0</v>
      </c>
      <c r="T22" s="14">
        <v>0</v>
      </c>
      <c r="U22" s="14">
        <v>0</v>
      </c>
    </row>
    <row r="23" spans="1:21" ht="27.95" customHeight="1" x14ac:dyDescent="0.2">
      <c r="A23" s="53"/>
      <c r="B23" s="37">
        <v>8</v>
      </c>
      <c r="C23" s="36" t="s">
        <v>30</v>
      </c>
      <c r="D23" s="18" t="s">
        <v>47</v>
      </c>
      <c r="E23" s="12">
        <v>69</v>
      </c>
      <c r="F23" s="12">
        <v>37</v>
      </c>
      <c r="G23" s="12">
        <v>77</v>
      </c>
      <c r="H23" s="12">
        <v>0</v>
      </c>
      <c r="I23" s="12">
        <v>1</v>
      </c>
      <c r="J23" s="12">
        <v>0</v>
      </c>
      <c r="K23" s="12">
        <v>4</v>
      </c>
      <c r="L23" s="12">
        <v>4</v>
      </c>
      <c r="M23" s="12">
        <v>4</v>
      </c>
      <c r="N23" s="14">
        <v>0</v>
      </c>
      <c r="O23" s="14">
        <v>0</v>
      </c>
      <c r="P23" s="14">
        <v>0</v>
      </c>
      <c r="Q23" s="14">
        <v>29</v>
      </c>
      <c r="R23" s="14">
        <v>9</v>
      </c>
      <c r="S23" s="14">
        <v>0</v>
      </c>
      <c r="T23" s="14">
        <v>0</v>
      </c>
      <c r="U23" s="14">
        <v>0</v>
      </c>
    </row>
    <row r="24" spans="1:21" ht="27.95" customHeight="1" x14ac:dyDescent="0.2">
      <c r="A24" s="53"/>
      <c r="B24" s="37"/>
      <c r="C24" s="36"/>
      <c r="D24" s="52" t="s">
        <v>46</v>
      </c>
      <c r="E24" s="12">
        <v>49</v>
      </c>
      <c r="F24" s="12">
        <v>24</v>
      </c>
      <c r="G24" s="12">
        <v>59</v>
      </c>
      <c r="H24" s="12">
        <v>0</v>
      </c>
      <c r="I24" s="12">
        <v>13</v>
      </c>
      <c r="J24" s="12">
        <v>6</v>
      </c>
      <c r="K24" s="12">
        <v>0</v>
      </c>
      <c r="L24" s="12">
        <v>0</v>
      </c>
      <c r="M24" s="12">
        <v>0</v>
      </c>
      <c r="N24" s="14">
        <v>0</v>
      </c>
      <c r="O24" s="14">
        <v>0</v>
      </c>
      <c r="P24" s="14">
        <v>0</v>
      </c>
      <c r="Q24" s="14">
        <v>64</v>
      </c>
      <c r="R24" s="14">
        <v>28</v>
      </c>
      <c r="S24" s="14">
        <v>0</v>
      </c>
      <c r="T24" s="14">
        <v>0</v>
      </c>
      <c r="U24" s="14">
        <v>0</v>
      </c>
    </row>
    <row r="25" spans="1:21" ht="27.95" customHeight="1" x14ac:dyDescent="0.2">
      <c r="A25" s="53"/>
      <c r="B25" s="32">
        <v>9</v>
      </c>
      <c r="C25" s="36" t="s">
        <v>31</v>
      </c>
      <c r="D25" s="18" t="s">
        <v>47</v>
      </c>
      <c r="E25" s="12">
        <v>911</v>
      </c>
      <c r="F25" s="12">
        <v>518</v>
      </c>
      <c r="G25" s="12">
        <v>1102</v>
      </c>
      <c r="H25" s="12">
        <v>0</v>
      </c>
      <c r="I25" s="12">
        <v>106</v>
      </c>
      <c r="J25" s="12">
        <v>84</v>
      </c>
      <c r="K25" s="12">
        <v>9</v>
      </c>
      <c r="L25" s="12">
        <v>8</v>
      </c>
      <c r="M25" s="12">
        <v>9</v>
      </c>
      <c r="N25" s="14">
        <v>0</v>
      </c>
      <c r="O25" s="14">
        <v>0</v>
      </c>
      <c r="P25" s="14">
        <v>0</v>
      </c>
      <c r="Q25" s="14">
        <v>196</v>
      </c>
      <c r="R25" s="14">
        <v>137</v>
      </c>
      <c r="S25" s="14">
        <v>0</v>
      </c>
      <c r="T25" s="14">
        <v>0</v>
      </c>
      <c r="U25" s="14">
        <v>0</v>
      </c>
    </row>
    <row r="26" spans="1:21" ht="27.95" customHeight="1" x14ac:dyDescent="0.2">
      <c r="A26" s="53"/>
      <c r="B26" s="32"/>
      <c r="C26" s="36"/>
      <c r="D26" s="52" t="s">
        <v>46</v>
      </c>
      <c r="E26" s="12">
        <v>255</v>
      </c>
      <c r="F26" s="12">
        <v>178</v>
      </c>
      <c r="G26" s="12">
        <v>352</v>
      </c>
      <c r="H26" s="12">
        <v>0</v>
      </c>
      <c r="I26" s="12">
        <v>75</v>
      </c>
      <c r="J26" s="12">
        <v>69</v>
      </c>
      <c r="K26" s="12">
        <v>14</v>
      </c>
      <c r="L26" s="12">
        <v>14</v>
      </c>
      <c r="M26" s="12">
        <v>14</v>
      </c>
      <c r="N26" s="14">
        <v>0</v>
      </c>
      <c r="O26" s="14">
        <v>0</v>
      </c>
      <c r="P26" s="14">
        <v>0</v>
      </c>
      <c r="Q26" s="14">
        <v>97</v>
      </c>
      <c r="R26" s="14">
        <v>82</v>
      </c>
      <c r="S26" s="14">
        <v>0</v>
      </c>
      <c r="T26" s="14">
        <v>0</v>
      </c>
      <c r="U26" s="14">
        <v>0</v>
      </c>
    </row>
    <row r="27" spans="1:21" ht="27.95" customHeight="1" x14ac:dyDescent="0.2">
      <c r="A27" s="53"/>
      <c r="B27" s="32">
        <v>10</v>
      </c>
      <c r="C27" s="36" t="s">
        <v>32</v>
      </c>
      <c r="D27" s="18" t="s">
        <v>47</v>
      </c>
      <c r="E27" s="12">
        <v>109</v>
      </c>
      <c r="F27" s="12">
        <v>62</v>
      </c>
      <c r="G27" s="12">
        <v>121</v>
      </c>
      <c r="H27" s="12">
        <v>0</v>
      </c>
      <c r="I27" s="12">
        <v>31</v>
      </c>
      <c r="J27" s="12">
        <v>12</v>
      </c>
      <c r="K27" s="12">
        <v>0</v>
      </c>
      <c r="L27" s="12">
        <v>0</v>
      </c>
      <c r="M27" s="12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</row>
    <row r="28" spans="1:21" ht="27.95" customHeight="1" x14ac:dyDescent="0.2">
      <c r="A28" s="53"/>
      <c r="B28" s="32"/>
      <c r="C28" s="36"/>
      <c r="D28" s="52" t="s">
        <v>46</v>
      </c>
      <c r="E28" s="12">
        <v>12</v>
      </c>
      <c r="F28" s="12">
        <v>8</v>
      </c>
      <c r="G28" s="12">
        <v>13</v>
      </c>
      <c r="H28" s="12">
        <v>0</v>
      </c>
      <c r="I28" s="12">
        <v>25</v>
      </c>
      <c r="J28" s="12">
        <v>21</v>
      </c>
      <c r="K28" s="12">
        <v>0</v>
      </c>
      <c r="L28" s="12">
        <v>0</v>
      </c>
      <c r="M28" s="12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</row>
    <row r="29" spans="1:21" ht="27.95" customHeight="1" x14ac:dyDescent="0.2">
      <c r="A29" s="53"/>
      <c r="B29" s="35">
        <v>11</v>
      </c>
      <c r="C29" s="36" t="s">
        <v>33</v>
      </c>
      <c r="D29" s="18" t="s">
        <v>47</v>
      </c>
      <c r="E29" s="12">
        <v>58</v>
      </c>
      <c r="F29" s="12">
        <v>21</v>
      </c>
      <c r="G29" s="12">
        <v>60</v>
      </c>
      <c r="H29" s="12">
        <v>0</v>
      </c>
      <c r="I29" s="12">
        <v>1</v>
      </c>
      <c r="J29" s="12">
        <v>0</v>
      </c>
      <c r="K29" s="12">
        <v>0</v>
      </c>
      <c r="L29" s="12">
        <v>0</v>
      </c>
      <c r="M29" s="12">
        <v>0</v>
      </c>
      <c r="N29" s="14">
        <v>0</v>
      </c>
      <c r="O29" s="14">
        <v>0</v>
      </c>
      <c r="P29" s="14">
        <v>0</v>
      </c>
      <c r="Q29" s="14">
        <v>1</v>
      </c>
      <c r="R29" s="14">
        <v>0</v>
      </c>
      <c r="S29" s="14">
        <v>0</v>
      </c>
      <c r="T29" s="14">
        <v>0</v>
      </c>
      <c r="U29" s="14">
        <v>0</v>
      </c>
    </row>
    <row r="30" spans="1:21" ht="27.95" customHeight="1" x14ac:dyDescent="0.2">
      <c r="A30" s="53"/>
      <c r="B30" s="35"/>
      <c r="C30" s="36"/>
      <c r="D30" s="52" t="s">
        <v>46</v>
      </c>
      <c r="E30" s="12">
        <v>86</v>
      </c>
      <c r="F30" s="12">
        <v>62</v>
      </c>
      <c r="G30" s="12">
        <v>107</v>
      </c>
      <c r="H30" s="12">
        <v>0</v>
      </c>
      <c r="I30" s="12">
        <v>33</v>
      </c>
      <c r="J30" s="12">
        <v>28</v>
      </c>
      <c r="K30" s="12">
        <v>0</v>
      </c>
      <c r="L30" s="12">
        <v>0</v>
      </c>
      <c r="M30" s="12">
        <v>0</v>
      </c>
      <c r="N30" s="14">
        <v>0</v>
      </c>
      <c r="O30" s="14">
        <v>0</v>
      </c>
      <c r="P30" s="14">
        <v>0</v>
      </c>
      <c r="Q30" s="14">
        <v>21</v>
      </c>
      <c r="R30" s="14">
        <v>15</v>
      </c>
      <c r="S30" s="14">
        <v>0</v>
      </c>
      <c r="T30" s="14">
        <v>0</v>
      </c>
      <c r="U30" s="14">
        <v>0</v>
      </c>
    </row>
    <row r="31" spans="1:21" ht="27.95" customHeight="1" x14ac:dyDescent="0.2">
      <c r="A31" s="53"/>
      <c r="B31" s="37">
        <v>12</v>
      </c>
      <c r="C31" s="36" t="s">
        <v>34</v>
      </c>
      <c r="D31" s="18" t="s">
        <v>47</v>
      </c>
      <c r="E31" s="12">
        <v>50</v>
      </c>
      <c r="F31" s="12">
        <v>20</v>
      </c>
      <c r="G31" s="12">
        <v>113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</row>
    <row r="32" spans="1:21" ht="27.95" customHeight="1" x14ac:dyDescent="0.2">
      <c r="A32" s="53"/>
      <c r="B32" s="37"/>
      <c r="C32" s="36"/>
      <c r="D32" s="52" t="s">
        <v>46</v>
      </c>
      <c r="E32" s="12">
        <v>4</v>
      </c>
      <c r="F32" s="12">
        <v>2</v>
      </c>
      <c r="G32" s="12">
        <v>8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4">
        <v>0</v>
      </c>
      <c r="O32" s="14">
        <v>0</v>
      </c>
      <c r="P32" s="14">
        <v>0</v>
      </c>
      <c r="Q32" s="14">
        <v>2</v>
      </c>
      <c r="R32" s="14">
        <v>0</v>
      </c>
      <c r="S32" s="14">
        <v>0</v>
      </c>
      <c r="T32" s="14">
        <v>0</v>
      </c>
      <c r="U32" s="14">
        <v>0</v>
      </c>
    </row>
    <row r="33" spans="1:21" ht="27.95" customHeight="1" x14ac:dyDescent="0.2">
      <c r="A33" s="53"/>
      <c r="B33" s="32">
        <v>13</v>
      </c>
      <c r="C33" s="36" t="s">
        <v>35</v>
      </c>
      <c r="D33" s="18" t="s">
        <v>47</v>
      </c>
      <c r="E33" s="12">
        <v>246</v>
      </c>
      <c r="F33" s="12">
        <v>139</v>
      </c>
      <c r="G33" s="12">
        <v>383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</row>
    <row r="34" spans="1:21" ht="27.95" customHeight="1" x14ac:dyDescent="0.2">
      <c r="A34" s="53"/>
      <c r="B34" s="32"/>
      <c r="C34" s="36"/>
      <c r="D34" s="52" t="s">
        <v>46</v>
      </c>
      <c r="E34" s="12">
        <v>197</v>
      </c>
      <c r="F34" s="12">
        <v>133</v>
      </c>
      <c r="G34" s="12">
        <v>435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</row>
    <row r="35" spans="1:21" ht="27.95" customHeight="1" x14ac:dyDescent="0.2">
      <c r="A35" s="53"/>
      <c r="B35" s="32">
        <v>14</v>
      </c>
      <c r="C35" s="36" t="s">
        <v>36</v>
      </c>
      <c r="D35" s="18" t="s">
        <v>47</v>
      </c>
      <c r="E35" s="12">
        <v>94</v>
      </c>
      <c r="F35" s="12">
        <v>55</v>
      </c>
      <c r="G35" s="12">
        <v>136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</row>
    <row r="36" spans="1:21" ht="27.95" customHeight="1" x14ac:dyDescent="0.2">
      <c r="A36" s="53"/>
      <c r="B36" s="32"/>
      <c r="C36" s="36"/>
      <c r="D36" s="52" t="s">
        <v>46</v>
      </c>
      <c r="E36" s="12">
        <v>51</v>
      </c>
      <c r="F36" s="12">
        <v>36</v>
      </c>
      <c r="G36" s="12">
        <v>93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</row>
    <row r="37" spans="1:21" ht="27.95" customHeight="1" x14ac:dyDescent="0.2">
      <c r="A37" s="53"/>
      <c r="B37" s="35">
        <v>15</v>
      </c>
      <c r="C37" s="36" t="s">
        <v>37</v>
      </c>
      <c r="D37" s="18" t="s">
        <v>47</v>
      </c>
      <c r="E37" s="12">
        <v>89</v>
      </c>
      <c r="F37" s="12">
        <v>66</v>
      </c>
      <c r="G37" s="12">
        <v>95</v>
      </c>
      <c r="H37" s="12">
        <v>0</v>
      </c>
      <c r="I37" s="12">
        <v>14</v>
      </c>
      <c r="J37" s="12">
        <v>14</v>
      </c>
      <c r="K37" s="12">
        <v>63</v>
      </c>
      <c r="L37" s="12">
        <v>49</v>
      </c>
      <c r="M37" s="12">
        <v>66</v>
      </c>
      <c r="N37" s="14">
        <v>0</v>
      </c>
      <c r="O37" s="14">
        <v>0</v>
      </c>
      <c r="P37" s="14">
        <v>0</v>
      </c>
      <c r="Q37" s="14">
        <v>61</v>
      </c>
      <c r="R37" s="14">
        <v>46</v>
      </c>
      <c r="S37" s="14">
        <v>0</v>
      </c>
      <c r="T37" s="14">
        <v>0</v>
      </c>
      <c r="U37" s="14">
        <v>0</v>
      </c>
    </row>
    <row r="38" spans="1:21" ht="27.95" customHeight="1" x14ac:dyDescent="0.2">
      <c r="A38" s="53"/>
      <c r="B38" s="35"/>
      <c r="C38" s="36"/>
      <c r="D38" s="52" t="s">
        <v>46</v>
      </c>
      <c r="E38" s="12">
        <v>98</v>
      </c>
      <c r="F38" s="12">
        <v>56</v>
      </c>
      <c r="G38" s="12">
        <v>146</v>
      </c>
      <c r="H38" s="12">
        <v>0</v>
      </c>
      <c r="I38" s="12">
        <v>24</v>
      </c>
      <c r="J38" s="12">
        <v>16</v>
      </c>
      <c r="K38" s="12">
        <v>13</v>
      </c>
      <c r="L38" s="12">
        <v>5</v>
      </c>
      <c r="M38" s="12">
        <v>14</v>
      </c>
      <c r="N38" s="14">
        <v>0</v>
      </c>
      <c r="O38" s="14">
        <v>0</v>
      </c>
      <c r="P38" s="14">
        <v>0</v>
      </c>
      <c r="Q38" s="14">
        <v>11</v>
      </c>
      <c r="R38" s="14">
        <v>6</v>
      </c>
      <c r="S38" s="14">
        <v>0</v>
      </c>
      <c r="T38" s="14">
        <v>0</v>
      </c>
      <c r="U38" s="14">
        <v>0</v>
      </c>
    </row>
    <row r="39" spans="1:21" ht="27.95" customHeight="1" x14ac:dyDescent="0.2">
      <c r="A39" s="53"/>
      <c r="B39" s="37">
        <v>16</v>
      </c>
      <c r="C39" s="36" t="s">
        <v>38</v>
      </c>
      <c r="D39" s="18" t="s">
        <v>47</v>
      </c>
      <c r="E39" s="12">
        <v>73</v>
      </c>
      <c r="F39" s="12">
        <v>30</v>
      </c>
      <c r="G39" s="12">
        <v>76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4">
        <v>0</v>
      </c>
      <c r="O39" s="14">
        <v>0</v>
      </c>
      <c r="P39" s="14">
        <v>0</v>
      </c>
      <c r="Q39" s="14">
        <v>16</v>
      </c>
      <c r="R39" s="14">
        <v>9</v>
      </c>
      <c r="S39" s="14">
        <v>0</v>
      </c>
      <c r="T39" s="14">
        <v>0</v>
      </c>
      <c r="U39" s="14">
        <v>0</v>
      </c>
    </row>
    <row r="40" spans="1:21" ht="27.95" customHeight="1" x14ac:dyDescent="0.2">
      <c r="A40" s="38"/>
      <c r="B40" s="37"/>
      <c r="C40" s="36"/>
      <c r="D40" s="52" t="s">
        <v>46</v>
      </c>
      <c r="E40" s="12">
        <v>86</v>
      </c>
      <c r="F40" s="12">
        <v>49</v>
      </c>
      <c r="G40" s="12">
        <v>88</v>
      </c>
      <c r="H40" s="12">
        <v>0</v>
      </c>
      <c r="I40" s="12">
        <v>0</v>
      </c>
      <c r="J40" s="12">
        <v>0</v>
      </c>
      <c r="K40" s="12">
        <v>1</v>
      </c>
      <c r="L40" s="12">
        <v>1</v>
      </c>
      <c r="M40" s="12">
        <v>1</v>
      </c>
      <c r="N40" s="14">
        <v>0</v>
      </c>
      <c r="O40" s="14">
        <v>0</v>
      </c>
      <c r="P40" s="14">
        <v>0</v>
      </c>
      <c r="Q40" s="14">
        <v>9</v>
      </c>
      <c r="R40" s="14">
        <v>6</v>
      </c>
      <c r="S40" s="14">
        <v>0</v>
      </c>
      <c r="T40" s="14">
        <v>0</v>
      </c>
      <c r="U40" s="14">
        <v>0</v>
      </c>
    </row>
    <row r="42" spans="1:21" x14ac:dyDescent="0.2"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</row>
    <row r="43" spans="1:21" x14ac:dyDescent="0.2"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</row>
  </sheetData>
  <mergeCells count="54">
    <mergeCell ref="B31:B32"/>
    <mergeCell ref="C31:C32"/>
    <mergeCell ref="B39:B40"/>
    <mergeCell ref="C39:C40"/>
    <mergeCell ref="B33:B34"/>
    <mergeCell ref="C33:C34"/>
    <mergeCell ref="B35:B36"/>
    <mergeCell ref="C35:C36"/>
    <mergeCell ref="B37:B38"/>
    <mergeCell ref="C37:C38"/>
    <mergeCell ref="B25:B26"/>
    <mergeCell ref="C25:C26"/>
    <mergeCell ref="B27:B28"/>
    <mergeCell ref="C27:C28"/>
    <mergeCell ref="B29:B30"/>
    <mergeCell ref="C29:C30"/>
    <mergeCell ref="B19:B20"/>
    <mergeCell ref="C19:C20"/>
    <mergeCell ref="B21:B22"/>
    <mergeCell ref="C21:C22"/>
    <mergeCell ref="B23:B24"/>
    <mergeCell ref="C23:C24"/>
    <mergeCell ref="B13:B14"/>
    <mergeCell ref="C13:C14"/>
    <mergeCell ref="B15:B16"/>
    <mergeCell ref="C15:C16"/>
    <mergeCell ref="B17:B18"/>
    <mergeCell ref="C17:C18"/>
    <mergeCell ref="B9:B10"/>
    <mergeCell ref="C9:C10"/>
    <mergeCell ref="B11:B12"/>
    <mergeCell ref="C11:C12"/>
    <mergeCell ref="B7:C8"/>
    <mergeCell ref="G5:G6"/>
    <mergeCell ref="N5:O5"/>
    <mergeCell ref="P5:P6"/>
    <mergeCell ref="Q5:R5"/>
    <mergeCell ref="S5:S6"/>
    <mergeCell ref="T5:U5"/>
    <mergeCell ref="E5:F5"/>
    <mergeCell ref="H5:H6"/>
    <mergeCell ref="I5:J5"/>
    <mergeCell ref="K5:L5"/>
    <mergeCell ref="M5:M6"/>
    <mergeCell ref="T1:U1"/>
    <mergeCell ref="B2:U2"/>
    <mergeCell ref="B4:B6"/>
    <mergeCell ref="C4:D6"/>
    <mergeCell ref="E4:G4"/>
    <mergeCell ref="H4:J4"/>
    <mergeCell ref="K4:M4"/>
    <mergeCell ref="N4:O4"/>
    <mergeCell ref="P4:R4"/>
    <mergeCell ref="S4:U4"/>
  </mergeCells>
  <pageMargins left="0.59055118110236215" right="0.59055118110236215" top="0.59055118110236215" bottom="0.59055118110236215" header="0.31496062992125984" footer="0.31496062992125984"/>
  <pageSetup paperSize="9" scale="63" fitToHeight="0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view="pageBreakPreview" topLeftCell="C1" zoomScaleNormal="100" zoomScaleSheetLayoutView="100" workbookViewId="0">
      <selection activeCell="L9" sqref="L9"/>
    </sheetView>
  </sheetViews>
  <sheetFormatPr defaultRowHeight="12.75" x14ac:dyDescent="0.2"/>
  <cols>
    <col min="1" max="1" width="2.7109375" style="41" customWidth="1"/>
    <col min="2" max="2" width="5.7109375" style="41" customWidth="1"/>
    <col min="3" max="3" width="25.28515625" style="41" customWidth="1"/>
    <col min="4" max="4" width="21.7109375" style="41" customWidth="1"/>
    <col min="5" max="21" width="9.7109375" style="41" customWidth="1"/>
    <col min="22" max="256" width="9.140625" style="41"/>
    <col min="257" max="257" width="8" style="41" customWidth="1"/>
    <col min="258" max="258" width="3.28515625" style="41" customWidth="1"/>
    <col min="259" max="259" width="25.28515625" style="41" customWidth="1"/>
    <col min="260" max="260" width="16.7109375" style="41" customWidth="1"/>
    <col min="261" max="512" width="9.140625" style="41"/>
    <col min="513" max="513" width="8" style="41" customWidth="1"/>
    <col min="514" max="514" width="3.28515625" style="41" customWidth="1"/>
    <col min="515" max="515" width="25.28515625" style="41" customWidth="1"/>
    <col min="516" max="516" width="16.7109375" style="41" customWidth="1"/>
    <col min="517" max="768" width="9.140625" style="41"/>
    <col min="769" max="769" width="8" style="41" customWidth="1"/>
    <col min="770" max="770" width="3.28515625" style="41" customWidth="1"/>
    <col min="771" max="771" width="25.28515625" style="41" customWidth="1"/>
    <col min="772" max="772" width="16.7109375" style="41" customWidth="1"/>
    <col min="773" max="1024" width="9.140625" style="41"/>
    <col min="1025" max="1025" width="8" style="41" customWidth="1"/>
    <col min="1026" max="1026" width="3.28515625" style="41" customWidth="1"/>
    <col min="1027" max="1027" width="25.28515625" style="41" customWidth="1"/>
    <col min="1028" max="1028" width="16.7109375" style="41" customWidth="1"/>
    <col min="1029" max="1280" width="9.140625" style="41"/>
    <col min="1281" max="1281" width="8" style="41" customWidth="1"/>
    <col min="1282" max="1282" width="3.28515625" style="41" customWidth="1"/>
    <col min="1283" max="1283" width="25.28515625" style="41" customWidth="1"/>
    <col min="1284" max="1284" width="16.7109375" style="41" customWidth="1"/>
    <col min="1285" max="1536" width="9.140625" style="41"/>
    <col min="1537" max="1537" width="8" style="41" customWidth="1"/>
    <col min="1538" max="1538" width="3.28515625" style="41" customWidth="1"/>
    <col min="1539" max="1539" width="25.28515625" style="41" customWidth="1"/>
    <col min="1540" max="1540" width="16.7109375" style="41" customWidth="1"/>
    <col min="1541" max="1792" width="9.140625" style="41"/>
    <col min="1793" max="1793" width="8" style="41" customWidth="1"/>
    <col min="1794" max="1794" width="3.28515625" style="41" customWidth="1"/>
    <col min="1795" max="1795" width="25.28515625" style="41" customWidth="1"/>
    <col min="1796" max="1796" width="16.7109375" style="41" customWidth="1"/>
    <col min="1797" max="2048" width="9.140625" style="41"/>
    <col min="2049" max="2049" width="8" style="41" customWidth="1"/>
    <col min="2050" max="2050" width="3.28515625" style="41" customWidth="1"/>
    <col min="2051" max="2051" width="25.28515625" style="41" customWidth="1"/>
    <col min="2052" max="2052" width="16.7109375" style="41" customWidth="1"/>
    <col min="2053" max="2304" width="9.140625" style="41"/>
    <col min="2305" max="2305" width="8" style="41" customWidth="1"/>
    <col min="2306" max="2306" width="3.28515625" style="41" customWidth="1"/>
    <col min="2307" max="2307" width="25.28515625" style="41" customWidth="1"/>
    <col min="2308" max="2308" width="16.7109375" style="41" customWidth="1"/>
    <col min="2309" max="2560" width="9.140625" style="41"/>
    <col min="2561" max="2561" width="8" style="41" customWidth="1"/>
    <col min="2562" max="2562" width="3.28515625" style="41" customWidth="1"/>
    <col min="2563" max="2563" width="25.28515625" style="41" customWidth="1"/>
    <col min="2564" max="2564" width="16.7109375" style="41" customWidth="1"/>
    <col min="2565" max="2816" width="9.140625" style="41"/>
    <col min="2817" max="2817" width="8" style="41" customWidth="1"/>
    <col min="2818" max="2818" width="3.28515625" style="41" customWidth="1"/>
    <col min="2819" max="2819" width="25.28515625" style="41" customWidth="1"/>
    <col min="2820" max="2820" width="16.7109375" style="41" customWidth="1"/>
    <col min="2821" max="3072" width="9.140625" style="41"/>
    <col min="3073" max="3073" width="8" style="41" customWidth="1"/>
    <col min="3074" max="3074" width="3.28515625" style="41" customWidth="1"/>
    <col min="3075" max="3075" width="25.28515625" style="41" customWidth="1"/>
    <col min="3076" max="3076" width="16.7109375" style="41" customWidth="1"/>
    <col min="3077" max="3328" width="9.140625" style="41"/>
    <col min="3329" max="3329" width="8" style="41" customWidth="1"/>
    <col min="3330" max="3330" width="3.28515625" style="41" customWidth="1"/>
    <col min="3331" max="3331" width="25.28515625" style="41" customWidth="1"/>
    <col min="3332" max="3332" width="16.7109375" style="41" customWidth="1"/>
    <col min="3333" max="3584" width="9.140625" style="41"/>
    <col min="3585" max="3585" width="8" style="41" customWidth="1"/>
    <col min="3586" max="3586" width="3.28515625" style="41" customWidth="1"/>
    <col min="3587" max="3587" width="25.28515625" style="41" customWidth="1"/>
    <col min="3588" max="3588" width="16.7109375" style="41" customWidth="1"/>
    <col min="3589" max="3840" width="9.140625" style="41"/>
    <col min="3841" max="3841" width="8" style="41" customWidth="1"/>
    <col min="3842" max="3842" width="3.28515625" style="41" customWidth="1"/>
    <col min="3843" max="3843" width="25.28515625" style="41" customWidth="1"/>
    <col min="3844" max="3844" width="16.7109375" style="41" customWidth="1"/>
    <col min="3845" max="4096" width="9.140625" style="41"/>
    <col min="4097" max="4097" width="8" style="41" customWidth="1"/>
    <col min="4098" max="4098" width="3.28515625" style="41" customWidth="1"/>
    <col min="4099" max="4099" width="25.28515625" style="41" customWidth="1"/>
    <col min="4100" max="4100" width="16.7109375" style="41" customWidth="1"/>
    <col min="4101" max="4352" width="9.140625" style="41"/>
    <col min="4353" max="4353" width="8" style="41" customWidth="1"/>
    <col min="4354" max="4354" width="3.28515625" style="41" customWidth="1"/>
    <col min="4355" max="4355" width="25.28515625" style="41" customWidth="1"/>
    <col min="4356" max="4356" width="16.7109375" style="41" customWidth="1"/>
    <col min="4357" max="4608" width="9.140625" style="41"/>
    <col min="4609" max="4609" width="8" style="41" customWidth="1"/>
    <col min="4610" max="4610" width="3.28515625" style="41" customWidth="1"/>
    <col min="4611" max="4611" width="25.28515625" style="41" customWidth="1"/>
    <col min="4612" max="4612" width="16.7109375" style="41" customWidth="1"/>
    <col min="4613" max="4864" width="9.140625" style="41"/>
    <col min="4865" max="4865" width="8" style="41" customWidth="1"/>
    <col min="4866" max="4866" width="3.28515625" style="41" customWidth="1"/>
    <col min="4867" max="4867" width="25.28515625" style="41" customWidth="1"/>
    <col min="4868" max="4868" width="16.7109375" style="41" customWidth="1"/>
    <col min="4869" max="5120" width="9.140625" style="41"/>
    <col min="5121" max="5121" width="8" style="41" customWidth="1"/>
    <col min="5122" max="5122" width="3.28515625" style="41" customWidth="1"/>
    <col min="5123" max="5123" width="25.28515625" style="41" customWidth="1"/>
    <col min="5124" max="5124" width="16.7109375" style="41" customWidth="1"/>
    <col min="5125" max="5376" width="9.140625" style="41"/>
    <col min="5377" max="5377" width="8" style="41" customWidth="1"/>
    <col min="5378" max="5378" width="3.28515625" style="41" customWidth="1"/>
    <col min="5379" max="5379" width="25.28515625" style="41" customWidth="1"/>
    <col min="5380" max="5380" width="16.7109375" style="41" customWidth="1"/>
    <col min="5381" max="5632" width="9.140625" style="41"/>
    <col min="5633" max="5633" width="8" style="41" customWidth="1"/>
    <col min="5634" max="5634" width="3.28515625" style="41" customWidth="1"/>
    <col min="5635" max="5635" width="25.28515625" style="41" customWidth="1"/>
    <col min="5636" max="5636" width="16.7109375" style="41" customWidth="1"/>
    <col min="5637" max="5888" width="9.140625" style="41"/>
    <col min="5889" max="5889" width="8" style="41" customWidth="1"/>
    <col min="5890" max="5890" width="3.28515625" style="41" customWidth="1"/>
    <col min="5891" max="5891" width="25.28515625" style="41" customWidth="1"/>
    <col min="5892" max="5892" width="16.7109375" style="41" customWidth="1"/>
    <col min="5893" max="6144" width="9.140625" style="41"/>
    <col min="6145" max="6145" width="8" style="41" customWidth="1"/>
    <col min="6146" max="6146" width="3.28515625" style="41" customWidth="1"/>
    <col min="6147" max="6147" width="25.28515625" style="41" customWidth="1"/>
    <col min="6148" max="6148" width="16.7109375" style="41" customWidth="1"/>
    <col min="6149" max="6400" width="9.140625" style="41"/>
    <col min="6401" max="6401" width="8" style="41" customWidth="1"/>
    <col min="6402" max="6402" width="3.28515625" style="41" customWidth="1"/>
    <col min="6403" max="6403" width="25.28515625" style="41" customWidth="1"/>
    <col min="6404" max="6404" width="16.7109375" style="41" customWidth="1"/>
    <col min="6405" max="6656" width="9.140625" style="41"/>
    <col min="6657" max="6657" width="8" style="41" customWidth="1"/>
    <col min="6658" max="6658" width="3.28515625" style="41" customWidth="1"/>
    <col min="6659" max="6659" width="25.28515625" style="41" customWidth="1"/>
    <col min="6660" max="6660" width="16.7109375" style="41" customWidth="1"/>
    <col min="6661" max="6912" width="9.140625" style="41"/>
    <col min="6913" max="6913" width="8" style="41" customWidth="1"/>
    <col min="6914" max="6914" width="3.28515625" style="41" customWidth="1"/>
    <col min="6915" max="6915" width="25.28515625" style="41" customWidth="1"/>
    <col min="6916" max="6916" width="16.7109375" style="41" customWidth="1"/>
    <col min="6917" max="7168" width="9.140625" style="41"/>
    <col min="7169" max="7169" width="8" style="41" customWidth="1"/>
    <col min="7170" max="7170" width="3.28515625" style="41" customWidth="1"/>
    <col min="7171" max="7171" width="25.28515625" style="41" customWidth="1"/>
    <col min="7172" max="7172" width="16.7109375" style="41" customWidth="1"/>
    <col min="7173" max="7424" width="9.140625" style="41"/>
    <col min="7425" max="7425" width="8" style="41" customWidth="1"/>
    <col min="7426" max="7426" width="3.28515625" style="41" customWidth="1"/>
    <col min="7427" max="7427" width="25.28515625" style="41" customWidth="1"/>
    <col min="7428" max="7428" width="16.7109375" style="41" customWidth="1"/>
    <col min="7429" max="7680" width="9.140625" style="41"/>
    <col min="7681" max="7681" width="8" style="41" customWidth="1"/>
    <col min="7682" max="7682" width="3.28515625" style="41" customWidth="1"/>
    <col min="7683" max="7683" width="25.28515625" style="41" customWidth="1"/>
    <col min="7684" max="7684" width="16.7109375" style="41" customWidth="1"/>
    <col min="7685" max="7936" width="9.140625" style="41"/>
    <col min="7937" max="7937" width="8" style="41" customWidth="1"/>
    <col min="7938" max="7938" width="3.28515625" style="41" customWidth="1"/>
    <col min="7939" max="7939" width="25.28515625" style="41" customWidth="1"/>
    <col min="7940" max="7940" width="16.7109375" style="41" customWidth="1"/>
    <col min="7941" max="8192" width="9.140625" style="41"/>
    <col min="8193" max="8193" width="8" style="41" customWidth="1"/>
    <col min="8194" max="8194" width="3.28515625" style="41" customWidth="1"/>
    <col min="8195" max="8195" width="25.28515625" style="41" customWidth="1"/>
    <col min="8196" max="8196" width="16.7109375" style="41" customWidth="1"/>
    <col min="8197" max="8448" width="9.140625" style="41"/>
    <col min="8449" max="8449" width="8" style="41" customWidth="1"/>
    <col min="8450" max="8450" width="3.28515625" style="41" customWidth="1"/>
    <col min="8451" max="8451" width="25.28515625" style="41" customWidth="1"/>
    <col min="8452" max="8452" width="16.7109375" style="41" customWidth="1"/>
    <col min="8453" max="8704" width="9.140625" style="41"/>
    <col min="8705" max="8705" width="8" style="41" customWidth="1"/>
    <col min="8706" max="8706" width="3.28515625" style="41" customWidth="1"/>
    <col min="8707" max="8707" width="25.28515625" style="41" customWidth="1"/>
    <col min="8708" max="8708" width="16.7109375" style="41" customWidth="1"/>
    <col min="8709" max="8960" width="9.140625" style="41"/>
    <col min="8961" max="8961" width="8" style="41" customWidth="1"/>
    <col min="8962" max="8962" width="3.28515625" style="41" customWidth="1"/>
    <col min="8963" max="8963" width="25.28515625" style="41" customWidth="1"/>
    <col min="8964" max="8964" width="16.7109375" style="41" customWidth="1"/>
    <col min="8965" max="9216" width="9.140625" style="41"/>
    <col min="9217" max="9217" width="8" style="41" customWidth="1"/>
    <col min="9218" max="9218" width="3.28515625" style="41" customWidth="1"/>
    <col min="9219" max="9219" width="25.28515625" style="41" customWidth="1"/>
    <col min="9220" max="9220" width="16.7109375" style="41" customWidth="1"/>
    <col min="9221" max="9472" width="9.140625" style="41"/>
    <col min="9473" max="9473" width="8" style="41" customWidth="1"/>
    <col min="9474" max="9474" width="3.28515625" style="41" customWidth="1"/>
    <col min="9475" max="9475" width="25.28515625" style="41" customWidth="1"/>
    <col min="9476" max="9476" width="16.7109375" style="41" customWidth="1"/>
    <col min="9477" max="9728" width="9.140625" style="41"/>
    <col min="9729" max="9729" width="8" style="41" customWidth="1"/>
    <col min="9730" max="9730" width="3.28515625" style="41" customWidth="1"/>
    <col min="9731" max="9731" width="25.28515625" style="41" customWidth="1"/>
    <col min="9732" max="9732" width="16.7109375" style="41" customWidth="1"/>
    <col min="9733" max="9984" width="9.140625" style="41"/>
    <col min="9985" max="9985" width="8" style="41" customWidth="1"/>
    <col min="9986" max="9986" width="3.28515625" style="41" customWidth="1"/>
    <col min="9987" max="9987" width="25.28515625" style="41" customWidth="1"/>
    <col min="9988" max="9988" width="16.7109375" style="41" customWidth="1"/>
    <col min="9989" max="10240" width="9.140625" style="41"/>
    <col min="10241" max="10241" width="8" style="41" customWidth="1"/>
    <col min="10242" max="10242" width="3.28515625" style="41" customWidth="1"/>
    <col min="10243" max="10243" width="25.28515625" style="41" customWidth="1"/>
    <col min="10244" max="10244" width="16.7109375" style="41" customWidth="1"/>
    <col min="10245" max="10496" width="9.140625" style="41"/>
    <col min="10497" max="10497" width="8" style="41" customWidth="1"/>
    <col min="10498" max="10498" width="3.28515625" style="41" customWidth="1"/>
    <col min="10499" max="10499" width="25.28515625" style="41" customWidth="1"/>
    <col min="10500" max="10500" width="16.7109375" style="41" customWidth="1"/>
    <col min="10501" max="10752" width="9.140625" style="41"/>
    <col min="10753" max="10753" width="8" style="41" customWidth="1"/>
    <col min="10754" max="10754" width="3.28515625" style="41" customWidth="1"/>
    <col min="10755" max="10755" width="25.28515625" style="41" customWidth="1"/>
    <col min="10756" max="10756" width="16.7109375" style="41" customWidth="1"/>
    <col min="10757" max="11008" width="9.140625" style="41"/>
    <col min="11009" max="11009" width="8" style="41" customWidth="1"/>
    <col min="11010" max="11010" width="3.28515625" style="41" customWidth="1"/>
    <col min="11011" max="11011" width="25.28515625" style="41" customWidth="1"/>
    <col min="11012" max="11012" width="16.7109375" style="41" customWidth="1"/>
    <col min="11013" max="11264" width="9.140625" style="41"/>
    <col min="11265" max="11265" width="8" style="41" customWidth="1"/>
    <col min="11266" max="11266" width="3.28515625" style="41" customWidth="1"/>
    <col min="11267" max="11267" width="25.28515625" style="41" customWidth="1"/>
    <col min="11268" max="11268" width="16.7109375" style="41" customWidth="1"/>
    <col min="11269" max="11520" width="9.140625" style="41"/>
    <col min="11521" max="11521" width="8" style="41" customWidth="1"/>
    <col min="11522" max="11522" width="3.28515625" style="41" customWidth="1"/>
    <col min="11523" max="11523" width="25.28515625" style="41" customWidth="1"/>
    <col min="11524" max="11524" width="16.7109375" style="41" customWidth="1"/>
    <col min="11525" max="11776" width="9.140625" style="41"/>
    <col min="11777" max="11777" width="8" style="41" customWidth="1"/>
    <col min="11778" max="11778" width="3.28515625" style="41" customWidth="1"/>
    <col min="11779" max="11779" width="25.28515625" style="41" customWidth="1"/>
    <col min="11780" max="11780" width="16.7109375" style="41" customWidth="1"/>
    <col min="11781" max="12032" width="9.140625" style="41"/>
    <col min="12033" max="12033" width="8" style="41" customWidth="1"/>
    <col min="12034" max="12034" width="3.28515625" style="41" customWidth="1"/>
    <col min="12035" max="12035" width="25.28515625" style="41" customWidth="1"/>
    <col min="12036" max="12036" width="16.7109375" style="41" customWidth="1"/>
    <col min="12037" max="12288" width="9.140625" style="41"/>
    <col min="12289" max="12289" width="8" style="41" customWidth="1"/>
    <col min="12290" max="12290" width="3.28515625" style="41" customWidth="1"/>
    <col min="12291" max="12291" width="25.28515625" style="41" customWidth="1"/>
    <col min="12292" max="12292" width="16.7109375" style="41" customWidth="1"/>
    <col min="12293" max="12544" width="9.140625" style="41"/>
    <col min="12545" max="12545" width="8" style="41" customWidth="1"/>
    <col min="12546" max="12546" width="3.28515625" style="41" customWidth="1"/>
    <col min="12547" max="12547" width="25.28515625" style="41" customWidth="1"/>
    <col min="12548" max="12548" width="16.7109375" style="41" customWidth="1"/>
    <col min="12549" max="12800" width="9.140625" style="41"/>
    <col min="12801" max="12801" width="8" style="41" customWidth="1"/>
    <col min="12802" max="12802" width="3.28515625" style="41" customWidth="1"/>
    <col min="12803" max="12803" width="25.28515625" style="41" customWidth="1"/>
    <col min="12804" max="12804" width="16.7109375" style="41" customWidth="1"/>
    <col min="12805" max="13056" width="9.140625" style="41"/>
    <col min="13057" max="13057" width="8" style="41" customWidth="1"/>
    <col min="13058" max="13058" width="3.28515625" style="41" customWidth="1"/>
    <col min="13059" max="13059" width="25.28515625" style="41" customWidth="1"/>
    <col min="13060" max="13060" width="16.7109375" style="41" customWidth="1"/>
    <col min="13061" max="13312" width="9.140625" style="41"/>
    <col min="13313" max="13313" width="8" style="41" customWidth="1"/>
    <col min="13314" max="13314" width="3.28515625" style="41" customWidth="1"/>
    <col min="13315" max="13315" width="25.28515625" style="41" customWidth="1"/>
    <col min="13316" max="13316" width="16.7109375" style="41" customWidth="1"/>
    <col min="13317" max="13568" width="9.140625" style="41"/>
    <col min="13569" max="13569" width="8" style="41" customWidth="1"/>
    <col min="13570" max="13570" width="3.28515625" style="41" customWidth="1"/>
    <col min="13571" max="13571" width="25.28515625" style="41" customWidth="1"/>
    <col min="13572" max="13572" width="16.7109375" style="41" customWidth="1"/>
    <col min="13573" max="13824" width="9.140625" style="41"/>
    <col min="13825" max="13825" width="8" style="41" customWidth="1"/>
    <col min="13826" max="13826" width="3.28515625" style="41" customWidth="1"/>
    <col min="13827" max="13827" width="25.28515625" style="41" customWidth="1"/>
    <col min="13828" max="13828" width="16.7109375" style="41" customWidth="1"/>
    <col min="13829" max="14080" width="9.140625" style="41"/>
    <col min="14081" max="14081" width="8" style="41" customWidth="1"/>
    <col min="14082" max="14082" width="3.28515625" style="41" customWidth="1"/>
    <col min="14083" max="14083" width="25.28515625" style="41" customWidth="1"/>
    <col min="14084" max="14084" width="16.7109375" style="41" customWidth="1"/>
    <col min="14085" max="14336" width="9.140625" style="41"/>
    <col min="14337" max="14337" width="8" style="41" customWidth="1"/>
    <col min="14338" max="14338" width="3.28515625" style="41" customWidth="1"/>
    <col min="14339" max="14339" width="25.28515625" style="41" customWidth="1"/>
    <col min="14340" max="14340" width="16.7109375" style="41" customWidth="1"/>
    <col min="14341" max="14592" width="9.140625" style="41"/>
    <col min="14593" max="14593" width="8" style="41" customWidth="1"/>
    <col min="14594" max="14594" width="3.28515625" style="41" customWidth="1"/>
    <col min="14595" max="14595" width="25.28515625" style="41" customWidth="1"/>
    <col min="14596" max="14596" width="16.7109375" style="41" customWidth="1"/>
    <col min="14597" max="14848" width="9.140625" style="41"/>
    <col min="14849" max="14849" width="8" style="41" customWidth="1"/>
    <col min="14850" max="14850" width="3.28515625" style="41" customWidth="1"/>
    <col min="14851" max="14851" width="25.28515625" style="41" customWidth="1"/>
    <col min="14852" max="14852" width="16.7109375" style="41" customWidth="1"/>
    <col min="14853" max="15104" width="9.140625" style="41"/>
    <col min="15105" max="15105" width="8" style="41" customWidth="1"/>
    <col min="15106" max="15106" width="3.28515625" style="41" customWidth="1"/>
    <col min="15107" max="15107" width="25.28515625" style="41" customWidth="1"/>
    <col min="15108" max="15108" width="16.7109375" style="41" customWidth="1"/>
    <col min="15109" max="15360" width="9.140625" style="41"/>
    <col min="15361" max="15361" width="8" style="41" customWidth="1"/>
    <col min="15362" max="15362" width="3.28515625" style="41" customWidth="1"/>
    <col min="15363" max="15363" width="25.28515625" style="41" customWidth="1"/>
    <col min="15364" max="15364" width="16.7109375" style="41" customWidth="1"/>
    <col min="15365" max="15616" width="9.140625" style="41"/>
    <col min="15617" max="15617" width="8" style="41" customWidth="1"/>
    <col min="15618" max="15618" width="3.28515625" style="41" customWidth="1"/>
    <col min="15619" max="15619" width="25.28515625" style="41" customWidth="1"/>
    <col min="15620" max="15620" width="16.7109375" style="41" customWidth="1"/>
    <col min="15621" max="15872" width="9.140625" style="41"/>
    <col min="15873" max="15873" width="8" style="41" customWidth="1"/>
    <col min="15874" max="15874" width="3.28515625" style="41" customWidth="1"/>
    <col min="15875" max="15875" width="25.28515625" style="41" customWidth="1"/>
    <col min="15876" max="15876" width="16.7109375" style="41" customWidth="1"/>
    <col min="15877" max="16128" width="9.140625" style="41"/>
    <col min="16129" max="16129" width="8" style="41" customWidth="1"/>
    <col min="16130" max="16130" width="3.28515625" style="41" customWidth="1"/>
    <col min="16131" max="16131" width="25.28515625" style="41" customWidth="1"/>
    <col min="16132" max="16132" width="16.7109375" style="41" customWidth="1"/>
    <col min="16133" max="16384" width="9.140625" style="41"/>
  </cols>
  <sheetData>
    <row r="1" spans="1:2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 t="s">
        <v>50</v>
      </c>
      <c r="U1" s="40"/>
    </row>
    <row r="2" spans="1:21" ht="26.25" customHeight="1" x14ac:dyDescent="0.2">
      <c r="A2" s="38"/>
      <c r="B2" s="42" t="s">
        <v>51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4"/>
      <c r="U2" s="45"/>
    </row>
    <row r="3" spans="1:21" x14ac:dyDescent="0.2">
      <c r="A3" s="38"/>
      <c r="B3" s="46"/>
      <c r="C3" s="46"/>
      <c r="D3" s="46"/>
      <c r="E3" s="46"/>
      <c r="F3" s="46"/>
      <c r="G3" s="46"/>
      <c r="H3" s="47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1" ht="47.25" customHeight="1" x14ac:dyDescent="0.2">
      <c r="A4" s="38"/>
      <c r="B4" s="30" t="s">
        <v>8</v>
      </c>
      <c r="C4" s="30" t="s">
        <v>0</v>
      </c>
      <c r="D4" s="30"/>
      <c r="E4" s="30" t="s">
        <v>1</v>
      </c>
      <c r="F4" s="30"/>
      <c r="G4" s="30"/>
      <c r="H4" s="30" t="s">
        <v>2</v>
      </c>
      <c r="I4" s="30"/>
      <c r="J4" s="30"/>
      <c r="K4" s="30" t="s">
        <v>3</v>
      </c>
      <c r="L4" s="30"/>
      <c r="M4" s="30"/>
      <c r="N4" s="30" t="s">
        <v>9</v>
      </c>
      <c r="O4" s="31"/>
      <c r="P4" s="30" t="s">
        <v>4</v>
      </c>
      <c r="Q4" s="30"/>
      <c r="R4" s="30"/>
      <c r="S4" s="30" t="s">
        <v>5</v>
      </c>
      <c r="T4" s="30"/>
      <c r="U4" s="30"/>
    </row>
    <row r="5" spans="1:21" ht="69.75" customHeight="1" x14ac:dyDescent="0.2">
      <c r="A5" s="38"/>
      <c r="B5" s="30"/>
      <c r="C5" s="30"/>
      <c r="D5" s="30"/>
      <c r="E5" s="30" t="s">
        <v>10</v>
      </c>
      <c r="F5" s="30"/>
      <c r="G5" s="30" t="s">
        <v>11</v>
      </c>
      <c r="H5" s="30" t="s">
        <v>12</v>
      </c>
      <c r="I5" s="30" t="s">
        <v>13</v>
      </c>
      <c r="J5" s="30"/>
      <c r="K5" s="30" t="s">
        <v>14</v>
      </c>
      <c r="L5" s="30"/>
      <c r="M5" s="30" t="s">
        <v>15</v>
      </c>
      <c r="N5" s="30" t="s">
        <v>16</v>
      </c>
      <c r="O5" s="31"/>
      <c r="P5" s="30" t="s">
        <v>12</v>
      </c>
      <c r="Q5" s="30" t="s">
        <v>17</v>
      </c>
      <c r="R5" s="30"/>
      <c r="S5" s="30" t="s">
        <v>12</v>
      </c>
      <c r="T5" s="30" t="s">
        <v>18</v>
      </c>
      <c r="U5" s="30"/>
    </row>
    <row r="6" spans="1:21" ht="18" customHeight="1" x14ac:dyDescent="0.2">
      <c r="A6" s="38"/>
      <c r="B6" s="30"/>
      <c r="C6" s="30"/>
      <c r="D6" s="30"/>
      <c r="E6" s="21" t="s">
        <v>19</v>
      </c>
      <c r="F6" s="21" t="s">
        <v>20</v>
      </c>
      <c r="G6" s="30"/>
      <c r="H6" s="30"/>
      <c r="I6" s="21" t="s">
        <v>19</v>
      </c>
      <c r="J6" s="21" t="s">
        <v>20</v>
      </c>
      <c r="K6" s="21" t="s">
        <v>19</v>
      </c>
      <c r="L6" s="21" t="s">
        <v>20</v>
      </c>
      <c r="M6" s="30"/>
      <c r="N6" s="21" t="s">
        <v>19</v>
      </c>
      <c r="O6" s="21" t="s">
        <v>20</v>
      </c>
      <c r="P6" s="30"/>
      <c r="Q6" s="21" t="s">
        <v>19</v>
      </c>
      <c r="R6" s="21" t="s">
        <v>20</v>
      </c>
      <c r="S6" s="30"/>
      <c r="T6" s="21" t="s">
        <v>19</v>
      </c>
      <c r="U6" s="21" t="s">
        <v>20</v>
      </c>
    </row>
    <row r="7" spans="1:21" ht="18" customHeight="1" x14ac:dyDescent="0.2">
      <c r="A7" s="38"/>
      <c r="B7" s="30" t="s">
        <v>21</v>
      </c>
      <c r="C7" s="34"/>
      <c r="D7" s="18" t="s">
        <v>52</v>
      </c>
      <c r="E7" s="14">
        <f t="shared" ref="E7:U9" si="0">E10+E13+E16+E19+E22+E25+E28+E31+E34+E37+E40+E43+E46+E49+E52+E55</f>
        <v>2057</v>
      </c>
      <c r="F7" s="14">
        <f>F10+F13+F16+F19+F22+F25+F28+F31+F34+F37+F40+F43+F46+F49+F52+F55</f>
        <v>1328</v>
      </c>
      <c r="G7" s="14">
        <f t="shared" si="0"/>
        <v>2859</v>
      </c>
      <c r="H7" s="14">
        <f t="shared" si="0"/>
        <v>0</v>
      </c>
      <c r="I7" s="14">
        <f t="shared" si="0"/>
        <v>582</v>
      </c>
      <c r="J7" s="14">
        <f t="shared" si="0"/>
        <v>453</v>
      </c>
      <c r="K7" s="14">
        <f t="shared" si="0"/>
        <v>91</v>
      </c>
      <c r="L7" s="14">
        <f t="shared" si="0"/>
        <v>65</v>
      </c>
      <c r="M7" s="14">
        <f t="shared" si="0"/>
        <v>103</v>
      </c>
      <c r="N7" s="14">
        <f t="shared" si="0"/>
        <v>0</v>
      </c>
      <c r="O7" s="14">
        <f t="shared" si="0"/>
        <v>0</v>
      </c>
      <c r="P7" s="14">
        <f t="shared" si="0"/>
        <v>0</v>
      </c>
      <c r="Q7" s="14">
        <f t="shared" si="0"/>
        <v>483</v>
      </c>
      <c r="R7" s="14">
        <f t="shared" si="0"/>
        <v>313</v>
      </c>
      <c r="S7" s="14">
        <f t="shared" si="0"/>
        <v>0</v>
      </c>
      <c r="T7" s="14">
        <f t="shared" si="0"/>
        <v>0</v>
      </c>
      <c r="U7" s="14">
        <f t="shared" si="0"/>
        <v>0</v>
      </c>
    </row>
    <row r="8" spans="1:21" ht="18" customHeight="1" x14ac:dyDescent="0.2">
      <c r="A8" s="38"/>
      <c r="B8" s="30"/>
      <c r="C8" s="34"/>
      <c r="D8" s="18" t="s">
        <v>53</v>
      </c>
      <c r="E8" s="14">
        <f>E11+E14+E17+E20+E23+E26+E29+E32+E35+E38+E41+E44+E47+E50+E53+E56</f>
        <v>2732</v>
      </c>
      <c r="F8" s="14">
        <f>F11+F14+F17+F20+F23+F26+F29+F32+F35+F38+F41+F44+F47+F50+F53+F56</f>
        <v>1595</v>
      </c>
      <c r="G8" s="14">
        <f t="shared" si="0"/>
        <v>3470</v>
      </c>
      <c r="H8" s="14">
        <f t="shared" si="0"/>
        <v>0</v>
      </c>
      <c r="I8" s="14">
        <f t="shared" si="0"/>
        <v>497</v>
      </c>
      <c r="J8" s="14">
        <f>J11+J14+J17+J20+J23+J26+J29+J32+J35+J38+J41+J44+J47+J50+J53+J56</f>
        <v>373</v>
      </c>
      <c r="K8" s="14">
        <f t="shared" si="0"/>
        <v>122</v>
      </c>
      <c r="L8" s="14">
        <f t="shared" si="0"/>
        <v>73</v>
      </c>
      <c r="M8" s="14">
        <f t="shared" si="0"/>
        <v>138</v>
      </c>
      <c r="N8" s="14">
        <f t="shared" si="0"/>
        <v>0</v>
      </c>
      <c r="O8" s="14">
        <f t="shared" si="0"/>
        <v>0</v>
      </c>
      <c r="P8" s="14">
        <f t="shared" si="0"/>
        <v>0</v>
      </c>
      <c r="Q8" s="14">
        <f t="shared" si="0"/>
        <v>646</v>
      </c>
      <c r="R8" s="14">
        <f t="shared" si="0"/>
        <v>396</v>
      </c>
      <c r="S8" s="14">
        <f t="shared" si="0"/>
        <v>0</v>
      </c>
      <c r="T8" s="14">
        <f t="shared" si="0"/>
        <v>0</v>
      </c>
      <c r="U8" s="14">
        <f t="shared" si="0"/>
        <v>0</v>
      </c>
    </row>
    <row r="9" spans="1:21" ht="18" customHeight="1" x14ac:dyDescent="0.2">
      <c r="A9" s="50"/>
      <c r="B9" s="34"/>
      <c r="C9" s="34"/>
      <c r="D9" s="52" t="s">
        <v>54</v>
      </c>
      <c r="E9" s="14">
        <f>E12+E15+E18+E21+E24+E27+E30+E33+E36+E39+E42+E45+E48+E51+E54+E57</f>
        <v>519</v>
      </c>
      <c r="F9" s="14">
        <f t="shared" si="0"/>
        <v>265</v>
      </c>
      <c r="G9" s="14">
        <f t="shared" si="0"/>
        <v>678</v>
      </c>
      <c r="H9" s="14">
        <f t="shared" si="0"/>
        <v>0</v>
      </c>
      <c r="I9" s="14">
        <f t="shared" si="0"/>
        <v>83</v>
      </c>
      <c r="J9" s="14">
        <f>J12+J15+J18+J21+J24+J27+J30+J33+J36+J39+J42+J45+J48+J51+J54+J57</f>
        <v>49</v>
      </c>
      <c r="K9" s="14">
        <f t="shared" si="0"/>
        <v>55</v>
      </c>
      <c r="L9" s="14">
        <f t="shared" si="0"/>
        <v>26</v>
      </c>
      <c r="M9" s="14">
        <f t="shared" si="0"/>
        <v>56</v>
      </c>
      <c r="N9" s="14">
        <f t="shared" si="0"/>
        <v>0</v>
      </c>
      <c r="O9" s="14">
        <f t="shared" si="0"/>
        <v>0</v>
      </c>
      <c r="P9" s="14">
        <f t="shared" si="0"/>
        <v>0</v>
      </c>
      <c r="Q9" s="14">
        <f t="shared" si="0"/>
        <v>80</v>
      </c>
      <c r="R9" s="14">
        <f t="shared" si="0"/>
        <v>42</v>
      </c>
      <c r="S9" s="14">
        <f t="shared" si="0"/>
        <v>0</v>
      </c>
      <c r="T9" s="14">
        <f t="shared" si="0"/>
        <v>0</v>
      </c>
      <c r="U9" s="14">
        <f t="shared" si="0"/>
        <v>0</v>
      </c>
    </row>
    <row r="10" spans="1:21" ht="18" customHeight="1" x14ac:dyDescent="0.2">
      <c r="A10" s="50"/>
      <c r="B10" s="32">
        <v>1</v>
      </c>
      <c r="C10" s="33" t="s">
        <v>23</v>
      </c>
      <c r="D10" s="18" t="s">
        <v>52</v>
      </c>
      <c r="E10" s="12">
        <v>1</v>
      </c>
      <c r="F10" s="12">
        <v>1</v>
      </c>
      <c r="G10" s="12">
        <v>1</v>
      </c>
      <c r="H10" s="12">
        <v>0</v>
      </c>
      <c r="I10" s="12">
        <v>111</v>
      </c>
      <c r="J10" s="12">
        <v>83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</row>
    <row r="11" spans="1:21" ht="18" customHeight="1" x14ac:dyDescent="0.2">
      <c r="A11" s="50"/>
      <c r="B11" s="32"/>
      <c r="C11" s="33"/>
      <c r="D11" s="18" t="s">
        <v>53</v>
      </c>
      <c r="E11" s="12">
        <v>1</v>
      </c>
      <c r="F11" s="12">
        <v>1</v>
      </c>
      <c r="G11" s="12">
        <v>1</v>
      </c>
      <c r="H11" s="12"/>
      <c r="I11" s="12">
        <v>66</v>
      </c>
      <c r="J11" s="12">
        <v>46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</row>
    <row r="12" spans="1:21" ht="18" customHeight="1" x14ac:dyDescent="0.2">
      <c r="A12" s="50"/>
      <c r="B12" s="32"/>
      <c r="C12" s="33"/>
      <c r="D12" s="52" t="s">
        <v>54</v>
      </c>
      <c r="E12" s="12">
        <v>1</v>
      </c>
      <c r="F12" s="12">
        <v>1</v>
      </c>
      <c r="G12" s="12">
        <v>1</v>
      </c>
      <c r="H12" s="12"/>
      <c r="I12" s="12">
        <v>15</v>
      </c>
      <c r="J12" s="12">
        <v>7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</row>
    <row r="13" spans="1:21" ht="18" customHeight="1" x14ac:dyDescent="0.2">
      <c r="A13" s="50"/>
      <c r="B13" s="32">
        <v>2</v>
      </c>
      <c r="C13" s="33" t="s">
        <v>24</v>
      </c>
      <c r="D13" s="18" t="s">
        <v>52</v>
      </c>
      <c r="E13" s="12">
        <v>15</v>
      </c>
      <c r="F13" s="12">
        <v>8</v>
      </c>
      <c r="G13" s="12">
        <v>24</v>
      </c>
      <c r="H13" s="12">
        <v>0</v>
      </c>
      <c r="I13" s="12">
        <v>13</v>
      </c>
      <c r="J13" s="12">
        <v>10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</row>
    <row r="14" spans="1:21" ht="18" customHeight="1" x14ac:dyDescent="0.2">
      <c r="A14" s="50"/>
      <c r="B14" s="32"/>
      <c r="C14" s="33"/>
      <c r="D14" s="18" t="s">
        <v>53</v>
      </c>
      <c r="E14" s="12">
        <v>9</v>
      </c>
      <c r="F14" s="12">
        <v>5</v>
      </c>
      <c r="G14" s="12">
        <v>14</v>
      </c>
      <c r="H14" s="12">
        <v>0</v>
      </c>
      <c r="I14" s="12">
        <v>9</v>
      </c>
      <c r="J14" s="12">
        <v>9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</row>
    <row r="15" spans="1:21" ht="18" customHeight="1" x14ac:dyDescent="0.2">
      <c r="A15" s="50"/>
      <c r="B15" s="32"/>
      <c r="C15" s="33"/>
      <c r="D15" s="52" t="s">
        <v>54</v>
      </c>
      <c r="E15" s="12">
        <v>5</v>
      </c>
      <c r="F15" s="12">
        <v>1</v>
      </c>
      <c r="G15" s="12">
        <v>12</v>
      </c>
      <c r="H15" s="12">
        <v>0</v>
      </c>
      <c r="I15" s="12">
        <v>2</v>
      </c>
      <c r="J15" s="12">
        <v>1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</row>
    <row r="16" spans="1:21" ht="18" customHeight="1" x14ac:dyDescent="0.2">
      <c r="A16" s="50"/>
      <c r="B16" s="35">
        <v>3</v>
      </c>
      <c r="C16" s="36" t="s">
        <v>25</v>
      </c>
      <c r="D16" s="18" t="s">
        <v>52</v>
      </c>
      <c r="E16" s="12">
        <v>148</v>
      </c>
      <c r="F16" s="12">
        <v>89</v>
      </c>
      <c r="G16" s="12">
        <v>167</v>
      </c>
      <c r="H16" s="12">
        <v>0</v>
      </c>
      <c r="I16" s="12">
        <v>6</v>
      </c>
      <c r="J16" s="12">
        <v>5</v>
      </c>
      <c r="K16" s="12">
        <v>9</v>
      </c>
      <c r="L16" s="12">
        <v>1</v>
      </c>
      <c r="M16" s="12">
        <v>9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</row>
    <row r="17" spans="1:21" ht="18" customHeight="1" x14ac:dyDescent="0.2">
      <c r="A17" s="50"/>
      <c r="B17" s="35"/>
      <c r="C17" s="36"/>
      <c r="D17" s="18" t="s">
        <v>53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</row>
    <row r="18" spans="1:21" ht="18" customHeight="1" x14ac:dyDescent="0.2">
      <c r="A18" s="50"/>
      <c r="B18" s="32"/>
      <c r="C18" s="36"/>
      <c r="D18" s="52" t="s">
        <v>54</v>
      </c>
      <c r="E18" s="12">
        <v>91</v>
      </c>
      <c r="F18" s="12">
        <v>29</v>
      </c>
      <c r="G18" s="12">
        <v>102</v>
      </c>
      <c r="H18" s="12">
        <v>0</v>
      </c>
      <c r="I18" s="12">
        <v>1</v>
      </c>
      <c r="J18" s="12">
        <v>0</v>
      </c>
      <c r="K18" s="12">
        <v>9</v>
      </c>
      <c r="L18" s="12">
        <v>1</v>
      </c>
      <c r="M18" s="12">
        <v>9</v>
      </c>
      <c r="N18" s="12">
        <v>0</v>
      </c>
      <c r="O18" s="12">
        <v>0</v>
      </c>
      <c r="P18" s="12">
        <v>0</v>
      </c>
      <c r="Q18" s="12">
        <v>3</v>
      </c>
      <c r="R18" s="12">
        <v>2</v>
      </c>
      <c r="S18" s="12">
        <v>0</v>
      </c>
      <c r="T18" s="12">
        <v>0</v>
      </c>
      <c r="U18" s="12">
        <v>0</v>
      </c>
    </row>
    <row r="19" spans="1:21" ht="18" customHeight="1" x14ac:dyDescent="0.2">
      <c r="A19" s="53"/>
      <c r="B19" s="37">
        <v>4</v>
      </c>
      <c r="C19" s="36" t="s">
        <v>26</v>
      </c>
      <c r="D19" s="18" t="s">
        <v>52</v>
      </c>
      <c r="E19" s="12">
        <v>55</v>
      </c>
      <c r="F19" s="12">
        <v>38</v>
      </c>
      <c r="G19" s="12">
        <v>59</v>
      </c>
      <c r="H19" s="12">
        <v>0</v>
      </c>
      <c r="I19" s="12">
        <v>0</v>
      </c>
      <c r="J19" s="12">
        <v>0</v>
      </c>
      <c r="K19" s="12">
        <v>3</v>
      </c>
      <c r="L19" s="12">
        <v>1</v>
      </c>
      <c r="M19" s="12">
        <v>4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</row>
    <row r="20" spans="1:21" ht="18" customHeight="1" x14ac:dyDescent="0.2">
      <c r="A20" s="53"/>
      <c r="B20" s="37"/>
      <c r="C20" s="36"/>
      <c r="D20" s="18" t="s">
        <v>53</v>
      </c>
      <c r="E20" s="12">
        <v>133</v>
      </c>
      <c r="F20" s="12">
        <v>65</v>
      </c>
      <c r="G20" s="12">
        <v>150</v>
      </c>
      <c r="H20" s="12">
        <v>0</v>
      </c>
      <c r="I20" s="12">
        <v>0</v>
      </c>
      <c r="J20" s="12">
        <v>0</v>
      </c>
      <c r="K20" s="12">
        <v>36</v>
      </c>
      <c r="L20" s="12">
        <v>8</v>
      </c>
      <c r="M20" s="12">
        <v>43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</row>
    <row r="21" spans="1:21" ht="18" customHeight="1" x14ac:dyDescent="0.2">
      <c r="A21" s="53"/>
      <c r="B21" s="37"/>
      <c r="C21" s="36"/>
      <c r="D21" s="52" t="s">
        <v>54</v>
      </c>
      <c r="E21" s="12">
        <v>18</v>
      </c>
      <c r="F21" s="12">
        <v>8</v>
      </c>
      <c r="G21" s="12">
        <v>18</v>
      </c>
      <c r="H21" s="12">
        <v>0</v>
      </c>
      <c r="I21" s="12">
        <v>0</v>
      </c>
      <c r="J21" s="12">
        <v>0</v>
      </c>
      <c r="K21" s="12">
        <v>1</v>
      </c>
      <c r="L21" s="12">
        <v>0</v>
      </c>
      <c r="M21" s="12">
        <v>1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</row>
    <row r="22" spans="1:21" ht="18" customHeight="1" x14ac:dyDescent="0.2">
      <c r="A22" s="53"/>
      <c r="B22" s="32">
        <v>5</v>
      </c>
      <c r="C22" s="36" t="s">
        <v>27</v>
      </c>
      <c r="D22" s="18" t="s">
        <v>52</v>
      </c>
      <c r="E22" s="12">
        <v>178</v>
      </c>
      <c r="F22" s="12">
        <v>122</v>
      </c>
      <c r="G22" s="12">
        <v>218</v>
      </c>
      <c r="H22" s="12">
        <v>0</v>
      </c>
      <c r="I22" s="12">
        <v>71</v>
      </c>
      <c r="J22" s="12">
        <v>55</v>
      </c>
      <c r="K22" s="12">
        <v>26</v>
      </c>
      <c r="L22" s="12">
        <v>22</v>
      </c>
      <c r="M22" s="12">
        <v>33</v>
      </c>
      <c r="N22" s="12">
        <v>0</v>
      </c>
      <c r="O22" s="12">
        <v>0</v>
      </c>
      <c r="P22" s="12">
        <v>0</v>
      </c>
      <c r="Q22" s="12">
        <v>52</v>
      </c>
      <c r="R22" s="12">
        <v>35</v>
      </c>
      <c r="S22" s="12">
        <v>0</v>
      </c>
      <c r="T22" s="12">
        <v>0</v>
      </c>
      <c r="U22" s="12">
        <v>0</v>
      </c>
    </row>
    <row r="23" spans="1:21" ht="18" customHeight="1" x14ac:dyDescent="0.2">
      <c r="A23" s="53"/>
      <c r="B23" s="32"/>
      <c r="C23" s="36"/>
      <c r="D23" s="18" t="s">
        <v>53</v>
      </c>
      <c r="E23" s="12">
        <v>187</v>
      </c>
      <c r="F23" s="12">
        <v>96</v>
      </c>
      <c r="G23" s="12">
        <v>240</v>
      </c>
      <c r="H23" s="12">
        <v>0</v>
      </c>
      <c r="I23" s="12">
        <v>80</v>
      </c>
      <c r="J23" s="12">
        <v>49</v>
      </c>
      <c r="K23" s="12">
        <v>32</v>
      </c>
      <c r="L23" s="12">
        <v>22</v>
      </c>
      <c r="M23" s="12">
        <v>36</v>
      </c>
      <c r="N23" s="12">
        <v>0</v>
      </c>
      <c r="O23" s="12">
        <v>0</v>
      </c>
      <c r="P23" s="12">
        <v>0</v>
      </c>
      <c r="Q23" s="12">
        <v>150</v>
      </c>
      <c r="R23" s="12">
        <v>82</v>
      </c>
      <c r="S23" s="12">
        <v>0</v>
      </c>
      <c r="T23" s="12">
        <v>0</v>
      </c>
      <c r="U23" s="12">
        <v>0</v>
      </c>
    </row>
    <row r="24" spans="1:21" ht="18" customHeight="1" x14ac:dyDescent="0.2">
      <c r="A24" s="53"/>
      <c r="B24" s="32"/>
      <c r="C24" s="36"/>
      <c r="D24" s="52" t="s">
        <v>54</v>
      </c>
      <c r="E24" s="12">
        <v>41</v>
      </c>
      <c r="F24" s="12">
        <v>28</v>
      </c>
      <c r="G24" s="12">
        <v>53</v>
      </c>
      <c r="H24" s="12">
        <v>0</v>
      </c>
      <c r="I24" s="12">
        <v>16</v>
      </c>
      <c r="J24" s="12">
        <v>13</v>
      </c>
      <c r="K24" s="12">
        <v>4</v>
      </c>
      <c r="L24" s="12">
        <v>4</v>
      </c>
      <c r="M24" s="12">
        <v>4</v>
      </c>
      <c r="N24" s="12">
        <v>0</v>
      </c>
      <c r="O24" s="12">
        <v>0</v>
      </c>
      <c r="P24" s="12">
        <v>0</v>
      </c>
      <c r="Q24" s="12">
        <v>13</v>
      </c>
      <c r="R24" s="12">
        <v>5</v>
      </c>
      <c r="S24" s="12">
        <v>0</v>
      </c>
      <c r="T24" s="12">
        <v>0</v>
      </c>
      <c r="U24" s="12">
        <v>0</v>
      </c>
    </row>
    <row r="25" spans="1:21" ht="18" customHeight="1" x14ac:dyDescent="0.2">
      <c r="A25" s="53"/>
      <c r="B25" s="32">
        <v>6</v>
      </c>
      <c r="C25" s="36" t="s">
        <v>28</v>
      </c>
      <c r="D25" s="18" t="s">
        <v>52</v>
      </c>
      <c r="E25" s="12">
        <v>307</v>
      </c>
      <c r="F25" s="12">
        <v>194</v>
      </c>
      <c r="G25" s="12">
        <v>400</v>
      </c>
      <c r="H25" s="12">
        <v>0</v>
      </c>
      <c r="I25" s="12">
        <v>106</v>
      </c>
      <c r="J25" s="12">
        <v>76</v>
      </c>
      <c r="K25" s="12">
        <v>5</v>
      </c>
      <c r="L25" s="12">
        <v>5</v>
      </c>
      <c r="M25" s="12">
        <v>5</v>
      </c>
      <c r="N25" s="12">
        <v>0</v>
      </c>
      <c r="O25" s="12">
        <v>0</v>
      </c>
      <c r="P25" s="12">
        <v>0</v>
      </c>
      <c r="Q25" s="12">
        <v>110</v>
      </c>
      <c r="R25" s="12">
        <v>71</v>
      </c>
      <c r="S25" s="12">
        <v>0</v>
      </c>
      <c r="T25" s="12">
        <v>0</v>
      </c>
      <c r="U25" s="12">
        <v>0</v>
      </c>
    </row>
    <row r="26" spans="1:21" ht="18" customHeight="1" x14ac:dyDescent="0.2">
      <c r="A26" s="53"/>
      <c r="B26" s="32"/>
      <c r="C26" s="36"/>
      <c r="D26" s="18" t="s">
        <v>53</v>
      </c>
      <c r="E26" s="12">
        <v>735</v>
      </c>
      <c r="F26" s="12">
        <v>432</v>
      </c>
      <c r="G26" s="12">
        <v>915</v>
      </c>
      <c r="H26" s="12">
        <v>0</v>
      </c>
      <c r="I26" s="12">
        <v>81</v>
      </c>
      <c r="J26" s="12">
        <v>60</v>
      </c>
      <c r="K26" s="12">
        <v>8</v>
      </c>
      <c r="L26" s="12">
        <v>6</v>
      </c>
      <c r="M26" s="12">
        <v>11</v>
      </c>
      <c r="N26" s="12">
        <v>0</v>
      </c>
      <c r="O26" s="12">
        <v>0</v>
      </c>
      <c r="P26" s="12">
        <v>0</v>
      </c>
      <c r="Q26" s="12">
        <v>136</v>
      </c>
      <c r="R26" s="12">
        <v>80</v>
      </c>
      <c r="S26" s="12">
        <v>0</v>
      </c>
      <c r="T26" s="12">
        <v>0</v>
      </c>
      <c r="U26" s="12">
        <v>0</v>
      </c>
    </row>
    <row r="27" spans="1:21" ht="18" customHeight="1" x14ac:dyDescent="0.2">
      <c r="A27" s="53"/>
      <c r="B27" s="32"/>
      <c r="C27" s="36"/>
      <c r="D27" s="52" t="s">
        <v>54</v>
      </c>
      <c r="E27" s="12">
        <v>62</v>
      </c>
      <c r="F27" s="12">
        <v>23</v>
      </c>
      <c r="G27" s="12">
        <v>84</v>
      </c>
      <c r="H27" s="12">
        <v>0</v>
      </c>
      <c r="I27" s="12">
        <v>5</v>
      </c>
      <c r="J27" s="12">
        <v>2</v>
      </c>
      <c r="K27" s="12">
        <v>1</v>
      </c>
      <c r="L27" s="12">
        <v>1</v>
      </c>
      <c r="M27" s="12">
        <v>1</v>
      </c>
      <c r="N27" s="12">
        <v>0</v>
      </c>
      <c r="O27" s="12">
        <v>0</v>
      </c>
      <c r="P27" s="12">
        <v>0</v>
      </c>
      <c r="Q27" s="12">
        <v>24</v>
      </c>
      <c r="R27" s="12">
        <v>10</v>
      </c>
      <c r="S27" s="12">
        <v>0</v>
      </c>
      <c r="T27" s="12">
        <v>0</v>
      </c>
      <c r="U27" s="12">
        <v>0</v>
      </c>
    </row>
    <row r="28" spans="1:21" ht="18" customHeight="1" x14ac:dyDescent="0.2">
      <c r="A28" s="53"/>
      <c r="B28" s="35">
        <v>7</v>
      </c>
      <c r="C28" s="36" t="s">
        <v>29</v>
      </c>
      <c r="D28" s="18" t="s">
        <v>52</v>
      </c>
      <c r="E28" s="12">
        <v>265</v>
      </c>
      <c r="F28" s="12">
        <v>165</v>
      </c>
      <c r="G28" s="12">
        <v>367</v>
      </c>
      <c r="H28" s="12">
        <v>0</v>
      </c>
      <c r="I28" s="12">
        <v>61</v>
      </c>
      <c r="J28" s="12">
        <v>46</v>
      </c>
      <c r="K28" s="12">
        <v>8</v>
      </c>
      <c r="L28" s="12">
        <v>6</v>
      </c>
      <c r="M28" s="12">
        <v>8</v>
      </c>
      <c r="N28" s="12">
        <v>0</v>
      </c>
      <c r="O28" s="12">
        <v>0</v>
      </c>
      <c r="P28" s="12">
        <v>0</v>
      </c>
      <c r="Q28" s="12">
        <v>58</v>
      </c>
      <c r="R28" s="12">
        <v>29</v>
      </c>
      <c r="S28" s="12">
        <v>0</v>
      </c>
      <c r="T28" s="12">
        <v>0</v>
      </c>
      <c r="U28" s="12">
        <v>0</v>
      </c>
    </row>
    <row r="29" spans="1:21" ht="18" customHeight="1" x14ac:dyDescent="0.2">
      <c r="A29" s="53"/>
      <c r="B29" s="35"/>
      <c r="C29" s="36"/>
      <c r="D29" s="18" t="s">
        <v>53</v>
      </c>
      <c r="E29" s="12">
        <v>376</v>
      </c>
      <c r="F29" s="12">
        <v>214</v>
      </c>
      <c r="G29" s="12">
        <v>519</v>
      </c>
      <c r="H29" s="12">
        <v>0</v>
      </c>
      <c r="I29" s="12">
        <v>46</v>
      </c>
      <c r="J29" s="12">
        <v>38</v>
      </c>
      <c r="K29" s="12">
        <v>8</v>
      </c>
      <c r="L29" s="12">
        <v>5</v>
      </c>
      <c r="M29" s="12">
        <v>8</v>
      </c>
      <c r="N29" s="12">
        <v>0</v>
      </c>
      <c r="O29" s="12">
        <v>0</v>
      </c>
      <c r="P29" s="12">
        <v>0</v>
      </c>
      <c r="Q29" s="12">
        <v>45</v>
      </c>
      <c r="R29" s="12">
        <v>24</v>
      </c>
      <c r="S29" s="12">
        <v>0</v>
      </c>
      <c r="T29" s="12">
        <v>0</v>
      </c>
      <c r="U29" s="12">
        <v>0</v>
      </c>
    </row>
    <row r="30" spans="1:21" ht="18" customHeight="1" x14ac:dyDescent="0.2">
      <c r="A30" s="53"/>
      <c r="B30" s="32"/>
      <c r="C30" s="36"/>
      <c r="D30" s="52" t="s">
        <v>54</v>
      </c>
      <c r="E30" s="12">
        <v>78</v>
      </c>
      <c r="F30" s="12">
        <v>45</v>
      </c>
      <c r="G30" s="12">
        <v>98</v>
      </c>
      <c r="H30" s="12">
        <v>0</v>
      </c>
      <c r="I30" s="12">
        <v>8</v>
      </c>
      <c r="J30" s="12">
        <v>6</v>
      </c>
      <c r="K30" s="12">
        <v>3</v>
      </c>
      <c r="L30" s="12">
        <v>1</v>
      </c>
      <c r="M30" s="12">
        <v>3</v>
      </c>
      <c r="N30" s="12">
        <v>0</v>
      </c>
      <c r="O30" s="12">
        <v>0</v>
      </c>
      <c r="P30" s="12">
        <v>0</v>
      </c>
      <c r="Q30" s="12">
        <v>3</v>
      </c>
      <c r="R30" s="12">
        <v>0</v>
      </c>
      <c r="S30" s="12">
        <v>0</v>
      </c>
      <c r="T30" s="12">
        <v>0</v>
      </c>
      <c r="U30" s="12">
        <v>0</v>
      </c>
    </row>
    <row r="31" spans="1:21" ht="18" customHeight="1" x14ac:dyDescent="0.2">
      <c r="A31" s="53"/>
      <c r="B31" s="37">
        <v>8</v>
      </c>
      <c r="C31" s="36" t="s">
        <v>30</v>
      </c>
      <c r="D31" s="18" t="s">
        <v>52</v>
      </c>
      <c r="E31" s="12">
        <v>59</v>
      </c>
      <c r="F31" s="12">
        <v>29</v>
      </c>
      <c r="G31" s="12">
        <v>71</v>
      </c>
      <c r="H31" s="12">
        <v>0</v>
      </c>
      <c r="I31" s="12">
        <v>15</v>
      </c>
      <c r="J31" s="12">
        <v>7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73</v>
      </c>
      <c r="R31" s="12">
        <v>33</v>
      </c>
      <c r="S31" s="12">
        <v>0</v>
      </c>
      <c r="T31" s="12">
        <v>0</v>
      </c>
      <c r="U31" s="12">
        <v>0</v>
      </c>
    </row>
    <row r="32" spans="1:21" ht="18" customHeight="1" x14ac:dyDescent="0.2">
      <c r="A32" s="53"/>
      <c r="B32" s="37"/>
      <c r="C32" s="36"/>
      <c r="D32" s="18" t="s">
        <v>53</v>
      </c>
      <c r="E32" s="12">
        <v>79</v>
      </c>
      <c r="F32" s="12">
        <v>41</v>
      </c>
      <c r="G32" s="12">
        <v>86</v>
      </c>
      <c r="H32" s="12">
        <v>0</v>
      </c>
      <c r="I32" s="12">
        <v>16</v>
      </c>
      <c r="J32" s="12">
        <v>8</v>
      </c>
      <c r="K32" s="12">
        <v>2</v>
      </c>
      <c r="L32" s="12">
        <v>2</v>
      </c>
      <c r="M32" s="12">
        <v>2</v>
      </c>
      <c r="N32" s="12">
        <v>0</v>
      </c>
      <c r="O32" s="12">
        <v>0</v>
      </c>
      <c r="P32" s="12">
        <v>0</v>
      </c>
      <c r="Q32" s="12">
        <v>64</v>
      </c>
      <c r="R32" s="12">
        <v>27</v>
      </c>
      <c r="S32" s="12">
        <v>0</v>
      </c>
      <c r="T32" s="12">
        <v>0</v>
      </c>
      <c r="U32" s="12">
        <v>0</v>
      </c>
    </row>
    <row r="33" spans="1:21" ht="18" customHeight="1" x14ac:dyDescent="0.2">
      <c r="A33" s="53"/>
      <c r="B33" s="37"/>
      <c r="C33" s="36"/>
      <c r="D33" s="52" t="s">
        <v>54</v>
      </c>
      <c r="E33" s="12">
        <v>9</v>
      </c>
      <c r="F33" s="12">
        <v>3</v>
      </c>
      <c r="G33" s="12">
        <v>10</v>
      </c>
      <c r="H33" s="12">
        <v>0</v>
      </c>
      <c r="I33" s="12">
        <v>6</v>
      </c>
      <c r="J33" s="12">
        <v>2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9</v>
      </c>
      <c r="R33" s="12">
        <v>5</v>
      </c>
      <c r="S33" s="12">
        <v>0</v>
      </c>
      <c r="T33" s="12">
        <v>0</v>
      </c>
      <c r="U33" s="12">
        <v>0</v>
      </c>
    </row>
    <row r="34" spans="1:21" ht="18" customHeight="1" x14ac:dyDescent="0.2">
      <c r="A34" s="53"/>
      <c r="B34" s="32">
        <v>9</v>
      </c>
      <c r="C34" s="36" t="s">
        <v>31</v>
      </c>
      <c r="D34" s="18" t="s">
        <v>52</v>
      </c>
      <c r="E34" s="12">
        <v>380</v>
      </c>
      <c r="F34" s="12">
        <v>260</v>
      </c>
      <c r="G34" s="12">
        <v>512</v>
      </c>
      <c r="H34" s="12">
        <v>0</v>
      </c>
      <c r="I34" s="12">
        <v>101</v>
      </c>
      <c r="J34" s="12">
        <v>93</v>
      </c>
      <c r="K34" s="12">
        <v>18</v>
      </c>
      <c r="L34" s="12">
        <v>18</v>
      </c>
      <c r="M34" s="12">
        <v>18</v>
      </c>
      <c r="N34" s="12">
        <v>0</v>
      </c>
      <c r="O34" s="12">
        <v>0</v>
      </c>
      <c r="P34" s="12">
        <v>0</v>
      </c>
      <c r="Q34" s="12">
        <v>137</v>
      </c>
      <c r="R34" s="12">
        <v>110</v>
      </c>
      <c r="S34" s="12">
        <v>0</v>
      </c>
      <c r="T34" s="12">
        <v>0</v>
      </c>
      <c r="U34" s="12">
        <v>0</v>
      </c>
    </row>
    <row r="35" spans="1:21" ht="18" customHeight="1" x14ac:dyDescent="0.2">
      <c r="A35" s="53"/>
      <c r="B35" s="32"/>
      <c r="C35" s="36"/>
      <c r="D35" s="18" t="s">
        <v>53</v>
      </c>
      <c r="E35" s="12">
        <v>724</v>
      </c>
      <c r="F35" s="12">
        <v>438</v>
      </c>
      <c r="G35" s="12">
        <v>907</v>
      </c>
      <c r="H35" s="12">
        <v>0</v>
      </c>
      <c r="I35" s="12">
        <v>117</v>
      </c>
      <c r="J35" s="12">
        <v>98</v>
      </c>
      <c r="K35" s="12">
        <v>17</v>
      </c>
      <c r="L35" s="12">
        <v>16</v>
      </c>
      <c r="M35" s="12">
        <v>17</v>
      </c>
      <c r="N35" s="12">
        <v>0</v>
      </c>
      <c r="O35" s="12">
        <v>0</v>
      </c>
      <c r="P35" s="12">
        <v>0</v>
      </c>
      <c r="Q35" s="12">
        <v>190</v>
      </c>
      <c r="R35" s="12">
        <v>148</v>
      </c>
      <c r="S35" s="12">
        <v>0</v>
      </c>
      <c r="T35" s="12">
        <v>0</v>
      </c>
      <c r="U35" s="12">
        <v>0</v>
      </c>
    </row>
    <row r="36" spans="1:21" ht="18" customHeight="1" x14ac:dyDescent="0.2">
      <c r="A36" s="53"/>
      <c r="B36" s="32"/>
      <c r="C36" s="36"/>
      <c r="D36" s="52" t="s">
        <v>54</v>
      </c>
      <c r="E36" s="12">
        <v>84</v>
      </c>
      <c r="F36" s="12">
        <v>49</v>
      </c>
      <c r="G36" s="12">
        <v>110</v>
      </c>
      <c r="H36" s="12">
        <v>0</v>
      </c>
      <c r="I36" s="12">
        <v>13</v>
      </c>
      <c r="J36" s="12">
        <v>11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25</v>
      </c>
      <c r="R36" s="12">
        <v>18</v>
      </c>
      <c r="S36" s="12">
        <v>0</v>
      </c>
      <c r="T36" s="12">
        <v>0</v>
      </c>
      <c r="U36" s="12">
        <v>0</v>
      </c>
    </row>
    <row r="37" spans="1:21" ht="18" customHeight="1" x14ac:dyDescent="0.2">
      <c r="A37" s="53"/>
      <c r="B37" s="32">
        <v>10</v>
      </c>
      <c r="C37" s="36" t="s">
        <v>32</v>
      </c>
      <c r="D37" s="18" t="s">
        <v>52</v>
      </c>
      <c r="E37" s="12">
        <v>27</v>
      </c>
      <c r="F37" s="12">
        <v>17</v>
      </c>
      <c r="G37" s="12">
        <v>30</v>
      </c>
      <c r="H37" s="12">
        <v>0</v>
      </c>
      <c r="I37" s="12">
        <v>30</v>
      </c>
      <c r="J37" s="12">
        <v>24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</row>
    <row r="38" spans="1:21" ht="18" customHeight="1" x14ac:dyDescent="0.2">
      <c r="A38" s="53"/>
      <c r="B38" s="32"/>
      <c r="C38" s="36"/>
      <c r="D38" s="18" t="s">
        <v>53</v>
      </c>
      <c r="E38" s="12">
        <v>73</v>
      </c>
      <c r="F38" s="12">
        <v>45</v>
      </c>
      <c r="G38" s="12">
        <v>80</v>
      </c>
      <c r="H38" s="12">
        <v>0</v>
      </c>
      <c r="I38" s="12">
        <v>35</v>
      </c>
      <c r="J38" s="12">
        <v>23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</row>
    <row r="39" spans="1:21" ht="18" customHeight="1" x14ac:dyDescent="0.2">
      <c r="A39" s="53"/>
      <c r="B39" s="32"/>
      <c r="C39" s="36"/>
      <c r="D39" s="52" t="s">
        <v>54</v>
      </c>
      <c r="E39" s="12">
        <v>5</v>
      </c>
      <c r="F39" s="12">
        <v>4</v>
      </c>
      <c r="G39" s="12">
        <v>6</v>
      </c>
      <c r="H39" s="12">
        <v>0</v>
      </c>
      <c r="I39" s="12">
        <v>9</v>
      </c>
      <c r="J39" s="12">
        <v>4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</row>
    <row r="40" spans="1:21" ht="18" customHeight="1" x14ac:dyDescent="0.2">
      <c r="A40" s="53"/>
      <c r="B40" s="35">
        <v>11</v>
      </c>
      <c r="C40" s="36" t="s">
        <v>33</v>
      </c>
      <c r="D40" s="18" t="s">
        <v>52</v>
      </c>
      <c r="E40" s="12">
        <v>111</v>
      </c>
      <c r="F40" s="12">
        <v>76</v>
      </c>
      <c r="G40" s="12">
        <v>135</v>
      </c>
      <c r="H40" s="12">
        <v>0</v>
      </c>
      <c r="I40" s="12">
        <v>35</v>
      </c>
      <c r="J40" s="12">
        <v>29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23</v>
      </c>
      <c r="R40" s="12">
        <v>16</v>
      </c>
      <c r="S40" s="12">
        <v>0</v>
      </c>
      <c r="T40" s="12">
        <v>0</v>
      </c>
      <c r="U40" s="12">
        <v>0</v>
      </c>
    </row>
    <row r="41" spans="1:21" ht="18" customHeight="1" x14ac:dyDescent="0.2">
      <c r="A41" s="53"/>
      <c r="B41" s="35"/>
      <c r="C41" s="36"/>
      <c r="D41" s="18" t="s">
        <v>53</v>
      </c>
      <c r="E41" s="12">
        <v>90</v>
      </c>
      <c r="F41" s="12">
        <v>55</v>
      </c>
      <c r="G41" s="12">
        <v>108</v>
      </c>
      <c r="H41" s="12">
        <v>0</v>
      </c>
      <c r="I41" s="12">
        <v>27</v>
      </c>
      <c r="J41" s="12">
        <v>23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15</v>
      </c>
      <c r="R41" s="12">
        <v>11</v>
      </c>
      <c r="S41" s="12">
        <v>0</v>
      </c>
      <c r="T41" s="12">
        <v>0</v>
      </c>
      <c r="U41" s="12">
        <v>0</v>
      </c>
    </row>
    <row r="42" spans="1:21" ht="18" customHeight="1" x14ac:dyDescent="0.2">
      <c r="A42" s="53"/>
      <c r="B42" s="35"/>
      <c r="C42" s="36"/>
      <c r="D42" s="52" t="s">
        <v>54</v>
      </c>
      <c r="E42" s="12">
        <v>13</v>
      </c>
      <c r="F42" s="12">
        <v>7</v>
      </c>
      <c r="G42" s="12">
        <v>13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2</v>
      </c>
      <c r="R42" s="12">
        <v>2</v>
      </c>
      <c r="S42" s="12">
        <v>0</v>
      </c>
      <c r="T42" s="12">
        <v>0</v>
      </c>
      <c r="U42" s="12">
        <v>0</v>
      </c>
    </row>
    <row r="43" spans="1:21" ht="18" customHeight="1" x14ac:dyDescent="0.2">
      <c r="A43" s="53"/>
      <c r="B43" s="37">
        <v>12</v>
      </c>
      <c r="C43" s="36" t="s">
        <v>34</v>
      </c>
      <c r="D43" s="18" t="s">
        <v>52</v>
      </c>
      <c r="E43" s="12">
        <v>8</v>
      </c>
      <c r="F43" s="12">
        <v>2</v>
      </c>
      <c r="G43" s="12">
        <v>17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2</v>
      </c>
      <c r="R43" s="12">
        <v>0</v>
      </c>
      <c r="S43" s="12">
        <v>0</v>
      </c>
      <c r="T43" s="12">
        <v>0</v>
      </c>
      <c r="U43" s="12">
        <v>0</v>
      </c>
    </row>
    <row r="44" spans="1:21" ht="18" customHeight="1" x14ac:dyDescent="0.2">
      <c r="A44" s="53"/>
      <c r="B44" s="37"/>
      <c r="C44" s="36"/>
      <c r="D44" s="18" t="s">
        <v>53</v>
      </c>
      <c r="E44" s="12">
        <v>24</v>
      </c>
      <c r="F44" s="12">
        <v>12</v>
      </c>
      <c r="G44" s="12">
        <v>50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1</v>
      </c>
      <c r="R44" s="12">
        <v>0</v>
      </c>
      <c r="S44" s="12">
        <v>0</v>
      </c>
      <c r="T44" s="12">
        <v>0</v>
      </c>
      <c r="U44" s="12">
        <v>0</v>
      </c>
    </row>
    <row r="45" spans="1:21" ht="18" customHeight="1" x14ac:dyDescent="0.2">
      <c r="A45" s="53"/>
      <c r="B45" s="37"/>
      <c r="C45" s="36"/>
      <c r="D45" s="52" t="s">
        <v>54</v>
      </c>
      <c r="E45" s="12">
        <v>4</v>
      </c>
      <c r="F45" s="12">
        <v>1</v>
      </c>
      <c r="G45" s="12">
        <v>12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</row>
    <row r="46" spans="1:21" ht="18" customHeight="1" x14ac:dyDescent="0.2">
      <c r="A46" s="53"/>
      <c r="B46" s="32">
        <v>13</v>
      </c>
      <c r="C46" s="36" t="s">
        <v>35</v>
      </c>
      <c r="D46" s="18" t="s">
        <v>52</v>
      </c>
      <c r="E46" s="12">
        <v>232</v>
      </c>
      <c r="F46" s="12">
        <v>161</v>
      </c>
      <c r="G46" s="12">
        <v>488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</row>
    <row r="47" spans="1:21" ht="18" customHeight="1" x14ac:dyDescent="0.2">
      <c r="A47" s="53"/>
      <c r="B47" s="32"/>
      <c r="C47" s="36"/>
      <c r="D47" s="18" t="s">
        <v>53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</row>
    <row r="48" spans="1:21" ht="18" customHeight="1" x14ac:dyDescent="0.2">
      <c r="A48" s="53"/>
      <c r="B48" s="32"/>
      <c r="C48" s="36"/>
      <c r="D48" s="52" t="s">
        <v>54</v>
      </c>
      <c r="E48" s="12">
        <v>36</v>
      </c>
      <c r="F48" s="12">
        <v>27</v>
      </c>
      <c r="G48" s="12">
        <v>73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</row>
    <row r="49" spans="1:21" ht="18" customHeight="1" x14ac:dyDescent="0.2">
      <c r="A49" s="53"/>
      <c r="B49" s="32">
        <v>14</v>
      </c>
      <c r="C49" s="36" t="s">
        <v>36</v>
      </c>
      <c r="D49" s="18" t="s">
        <v>52</v>
      </c>
      <c r="E49" s="12">
        <v>57</v>
      </c>
      <c r="F49" s="12">
        <v>42</v>
      </c>
      <c r="G49" s="12">
        <v>100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</row>
    <row r="50" spans="1:21" ht="18" customHeight="1" x14ac:dyDescent="0.2">
      <c r="A50" s="53"/>
      <c r="B50" s="32"/>
      <c r="C50" s="36"/>
      <c r="D50" s="18" t="s">
        <v>53</v>
      </c>
      <c r="E50" s="12">
        <v>101</v>
      </c>
      <c r="F50" s="12">
        <v>70</v>
      </c>
      <c r="G50" s="12">
        <v>164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</row>
    <row r="51" spans="1:21" ht="18" customHeight="1" x14ac:dyDescent="0.2">
      <c r="A51" s="53"/>
      <c r="B51" s="32"/>
      <c r="C51" s="36"/>
      <c r="D51" s="52" t="s">
        <v>54</v>
      </c>
      <c r="E51" s="12">
        <v>12</v>
      </c>
      <c r="F51" s="12">
        <v>8</v>
      </c>
      <c r="G51" s="12">
        <v>21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</row>
    <row r="52" spans="1:21" ht="18" customHeight="1" x14ac:dyDescent="0.2">
      <c r="A52" s="53"/>
      <c r="B52" s="35">
        <v>15</v>
      </c>
      <c r="C52" s="36" t="s">
        <v>37</v>
      </c>
      <c r="D52" s="18" t="s">
        <v>52</v>
      </c>
      <c r="E52" s="12">
        <v>117</v>
      </c>
      <c r="F52" s="12">
        <v>67</v>
      </c>
      <c r="G52" s="12">
        <v>171</v>
      </c>
      <c r="H52" s="12">
        <v>0</v>
      </c>
      <c r="I52" s="12">
        <v>33</v>
      </c>
      <c r="J52" s="12">
        <v>25</v>
      </c>
      <c r="K52" s="12">
        <v>21</v>
      </c>
      <c r="L52" s="12">
        <v>11</v>
      </c>
      <c r="M52" s="12">
        <v>25</v>
      </c>
      <c r="N52" s="12">
        <v>0</v>
      </c>
      <c r="O52" s="12">
        <v>0</v>
      </c>
      <c r="P52" s="12">
        <v>0</v>
      </c>
      <c r="Q52" s="12">
        <v>17</v>
      </c>
      <c r="R52" s="12">
        <v>11</v>
      </c>
      <c r="S52" s="12">
        <v>0</v>
      </c>
      <c r="T52" s="12">
        <v>0</v>
      </c>
      <c r="U52" s="12">
        <v>0</v>
      </c>
    </row>
    <row r="53" spans="1:21" ht="18" customHeight="1" x14ac:dyDescent="0.2">
      <c r="A53" s="53"/>
      <c r="B53" s="35"/>
      <c r="C53" s="36"/>
      <c r="D53" s="18" t="s">
        <v>53</v>
      </c>
      <c r="E53" s="12">
        <v>101</v>
      </c>
      <c r="F53" s="12">
        <v>63</v>
      </c>
      <c r="G53" s="12">
        <v>137</v>
      </c>
      <c r="H53" s="12">
        <v>0</v>
      </c>
      <c r="I53" s="12">
        <v>20</v>
      </c>
      <c r="J53" s="12">
        <v>19</v>
      </c>
      <c r="K53" s="12">
        <v>18</v>
      </c>
      <c r="L53" s="12">
        <v>13</v>
      </c>
      <c r="M53" s="12">
        <v>20</v>
      </c>
      <c r="N53" s="12">
        <v>0</v>
      </c>
      <c r="O53" s="12">
        <v>0</v>
      </c>
      <c r="P53" s="12">
        <v>0</v>
      </c>
      <c r="Q53" s="12">
        <v>27</v>
      </c>
      <c r="R53" s="12">
        <v>12</v>
      </c>
      <c r="S53" s="12">
        <v>0</v>
      </c>
      <c r="T53" s="12">
        <v>0</v>
      </c>
      <c r="U53" s="12">
        <v>0</v>
      </c>
    </row>
    <row r="54" spans="1:21" ht="18" customHeight="1" x14ac:dyDescent="0.2">
      <c r="A54" s="53"/>
      <c r="B54" s="35"/>
      <c r="C54" s="56"/>
      <c r="D54" s="57" t="s">
        <v>54</v>
      </c>
      <c r="E54" s="58">
        <v>49</v>
      </c>
      <c r="F54" s="58">
        <v>27</v>
      </c>
      <c r="G54" s="12">
        <v>54</v>
      </c>
      <c r="H54" s="12">
        <v>0</v>
      </c>
      <c r="I54" s="12">
        <v>8</v>
      </c>
      <c r="J54" s="12">
        <v>3</v>
      </c>
      <c r="K54" s="12">
        <v>37</v>
      </c>
      <c r="L54" s="12">
        <v>19</v>
      </c>
      <c r="M54" s="12">
        <v>38</v>
      </c>
      <c r="N54" s="12">
        <v>0</v>
      </c>
      <c r="O54" s="12">
        <v>0</v>
      </c>
      <c r="P54" s="12">
        <v>0</v>
      </c>
      <c r="Q54" s="12">
        <v>1</v>
      </c>
      <c r="R54" s="12">
        <v>0</v>
      </c>
      <c r="S54" s="12">
        <v>0</v>
      </c>
      <c r="T54" s="12">
        <v>0</v>
      </c>
      <c r="U54" s="12">
        <v>0</v>
      </c>
    </row>
    <row r="55" spans="1:21" ht="18" customHeight="1" x14ac:dyDescent="0.2">
      <c r="A55" s="53"/>
      <c r="B55" s="59">
        <v>16</v>
      </c>
      <c r="C55" s="36" t="s">
        <v>38</v>
      </c>
      <c r="D55" s="18" t="s">
        <v>52</v>
      </c>
      <c r="E55" s="12">
        <v>97</v>
      </c>
      <c r="F55" s="12">
        <v>57</v>
      </c>
      <c r="G55" s="60">
        <v>99</v>
      </c>
      <c r="H55" s="12">
        <v>0</v>
      </c>
      <c r="I55" s="12">
        <v>0</v>
      </c>
      <c r="J55" s="12">
        <v>0</v>
      </c>
      <c r="K55" s="12">
        <v>1</v>
      </c>
      <c r="L55" s="12">
        <v>1</v>
      </c>
      <c r="M55" s="12">
        <v>1</v>
      </c>
      <c r="N55" s="12">
        <v>0</v>
      </c>
      <c r="O55" s="12">
        <v>0</v>
      </c>
      <c r="P55" s="12">
        <v>0</v>
      </c>
      <c r="Q55" s="12">
        <v>11</v>
      </c>
      <c r="R55" s="12">
        <v>8</v>
      </c>
      <c r="S55" s="12">
        <v>0</v>
      </c>
      <c r="T55" s="12">
        <v>0</v>
      </c>
      <c r="U55" s="12">
        <v>0</v>
      </c>
    </row>
    <row r="56" spans="1:21" ht="18" customHeight="1" x14ac:dyDescent="0.2">
      <c r="A56" s="53"/>
      <c r="B56" s="59"/>
      <c r="C56" s="36"/>
      <c r="D56" s="18" t="s">
        <v>53</v>
      </c>
      <c r="E56" s="12">
        <v>99</v>
      </c>
      <c r="F56" s="12">
        <v>58</v>
      </c>
      <c r="G56" s="60">
        <v>99</v>
      </c>
      <c r="H56" s="12">
        <v>0</v>
      </c>
      <c r="I56" s="12">
        <v>0</v>
      </c>
      <c r="J56" s="12">
        <v>0</v>
      </c>
      <c r="K56" s="12">
        <v>1</v>
      </c>
      <c r="L56" s="12">
        <v>1</v>
      </c>
      <c r="M56" s="12">
        <v>1</v>
      </c>
      <c r="N56" s="12">
        <v>0</v>
      </c>
      <c r="O56" s="12">
        <v>0</v>
      </c>
      <c r="P56" s="12">
        <v>0</v>
      </c>
      <c r="Q56" s="12">
        <v>18</v>
      </c>
      <c r="R56" s="12">
        <v>12</v>
      </c>
      <c r="S56" s="12">
        <v>0</v>
      </c>
      <c r="T56" s="12">
        <v>0</v>
      </c>
      <c r="U56" s="12">
        <v>0</v>
      </c>
    </row>
    <row r="57" spans="1:21" ht="18" customHeight="1" x14ac:dyDescent="0.2">
      <c r="A57" s="38"/>
      <c r="B57" s="59"/>
      <c r="C57" s="36"/>
      <c r="D57" s="52" t="s">
        <v>54</v>
      </c>
      <c r="E57" s="12">
        <v>11</v>
      </c>
      <c r="F57" s="12">
        <v>4</v>
      </c>
      <c r="G57" s="60">
        <v>11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</row>
    <row r="58" spans="1:21" ht="15" customHeight="1" x14ac:dyDescent="0.2">
      <c r="C58" s="61"/>
      <c r="D58" s="62"/>
      <c r="E58" s="61"/>
    </row>
    <row r="59" spans="1:21" x14ac:dyDescent="0.2">
      <c r="C59" s="61"/>
      <c r="D59" s="61"/>
      <c r="E59" s="63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</row>
    <row r="60" spans="1:21" x14ac:dyDescent="0.2"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</row>
    <row r="61" spans="1:21" x14ac:dyDescent="0.2"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</row>
  </sheetData>
  <mergeCells count="54">
    <mergeCell ref="B55:B57"/>
    <mergeCell ref="C55:C57"/>
    <mergeCell ref="B46:B48"/>
    <mergeCell ref="C46:C48"/>
    <mergeCell ref="B49:B51"/>
    <mergeCell ref="C49:C51"/>
    <mergeCell ref="B52:B54"/>
    <mergeCell ref="C52:C54"/>
    <mergeCell ref="B37:B39"/>
    <mergeCell ref="C37:C39"/>
    <mergeCell ref="B40:B42"/>
    <mergeCell ref="C40:C42"/>
    <mergeCell ref="B43:B45"/>
    <mergeCell ref="C43:C45"/>
    <mergeCell ref="B28:B30"/>
    <mergeCell ref="C28:C30"/>
    <mergeCell ref="B31:B33"/>
    <mergeCell ref="C31:C33"/>
    <mergeCell ref="B34:B36"/>
    <mergeCell ref="C34:C36"/>
    <mergeCell ref="B19:B21"/>
    <mergeCell ref="C19:C21"/>
    <mergeCell ref="B22:B24"/>
    <mergeCell ref="C22:C24"/>
    <mergeCell ref="B25:B27"/>
    <mergeCell ref="C25:C27"/>
    <mergeCell ref="B10:B12"/>
    <mergeCell ref="C10:C12"/>
    <mergeCell ref="B13:B15"/>
    <mergeCell ref="C13:C15"/>
    <mergeCell ref="B16:B18"/>
    <mergeCell ref="C16:C18"/>
    <mergeCell ref="N5:O5"/>
    <mergeCell ref="P5:P6"/>
    <mergeCell ref="Q5:R5"/>
    <mergeCell ref="S5:S6"/>
    <mergeCell ref="T5:U5"/>
    <mergeCell ref="B7:C9"/>
    <mergeCell ref="E5:F5"/>
    <mergeCell ref="G5:G6"/>
    <mergeCell ref="H5:H6"/>
    <mergeCell ref="I5:J5"/>
    <mergeCell ref="K5:L5"/>
    <mergeCell ref="M5:M6"/>
    <mergeCell ref="T1:U1"/>
    <mergeCell ref="B2:U2"/>
    <mergeCell ref="B4:B6"/>
    <mergeCell ref="C4:D6"/>
    <mergeCell ref="E4:G4"/>
    <mergeCell ref="H4:J4"/>
    <mergeCell ref="K4:M4"/>
    <mergeCell ref="N4:O4"/>
    <mergeCell ref="P4:R4"/>
    <mergeCell ref="S4:U4"/>
  </mergeCells>
  <printOptions horizontalCentered="1"/>
  <pageMargins left="0.59055118110236215" right="0.59055118110236215" top="0.59055118110236215" bottom="0.59055118110236215" header="0.31496062992125984" footer="0.31496062992125984"/>
  <pageSetup paperSize="9" scale="60" fitToHeight="0" orientation="landscape" r:id="rId1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"/>
  <sheetViews>
    <sheetView zoomScaleNormal="100" zoomScaleSheetLayoutView="93" workbookViewId="0">
      <selection activeCell="F9" sqref="F9"/>
    </sheetView>
  </sheetViews>
  <sheetFormatPr defaultRowHeight="12.75" x14ac:dyDescent="0.2"/>
  <cols>
    <col min="1" max="1" width="2.28515625" style="41" customWidth="1"/>
    <col min="2" max="2" width="5" style="41" customWidth="1"/>
    <col min="3" max="3" width="21.42578125" style="41" customWidth="1"/>
    <col min="4" max="21" width="9.7109375" style="41" customWidth="1"/>
    <col min="22" max="257" width="9.140625" style="41"/>
    <col min="258" max="258" width="5" style="41" customWidth="1"/>
    <col min="259" max="259" width="21.42578125" style="41" customWidth="1"/>
    <col min="260" max="261" width="9.140625" style="41"/>
    <col min="262" max="262" width="14.85546875" style="41" customWidth="1"/>
    <col min="263" max="263" width="8.7109375" style="41" customWidth="1"/>
    <col min="264" max="265" width="9.140625" style="41"/>
    <col min="266" max="266" width="8" style="41" customWidth="1"/>
    <col min="267" max="268" width="9.140625" style="41"/>
    <col min="269" max="269" width="8.85546875" style="41" customWidth="1"/>
    <col min="270" max="271" width="9.140625" style="41"/>
    <col min="272" max="272" width="7.42578125" style="41" customWidth="1"/>
    <col min="273" max="274" width="9.140625" style="41"/>
    <col min="275" max="275" width="7.42578125" style="41" customWidth="1"/>
    <col min="276" max="513" width="9.140625" style="41"/>
    <col min="514" max="514" width="5" style="41" customWidth="1"/>
    <col min="515" max="515" width="21.42578125" style="41" customWidth="1"/>
    <col min="516" max="517" width="9.140625" style="41"/>
    <col min="518" max="518" width="14.85546875" style="41" customWidth="1"/>
    <col min="519" max="519" width="8.7109375" style="41" customWidth="1"/>
    <col min="520" max="521" width="9.140625" style="41"/>
    <col min="522" max="522" width="8" style="41" customWidth="1"/>
    <col min="523" max="524" width="9.140625" style="41"/>
    <col min="525" max="525" width="8.85546875" style="41" customWidth="1"/>
    <col min="526" max="527" width="9.140625" style="41"/>
    <col min="528" max="528" width="7.42578125" style="41" customWidth="1"/>
    <col min="529" max="530" width="9.140625" style="41"/>
    <col min="531" max="531" width="7.42578125" style="41" customWidth="1"/>
    <col min="532" max="769" width="9.140625" style="41"/>
    <col min="770" max="770" width="5" style="41" customWidth="1"/>
    <col min="771" max="771" width="21.42578125" style="41" customWidth="1"/>
    <col min="772" max="773" width="9.140625" style="41"/>
    <col min="774" max="774" width="14.85546875" style="41" customWidth="1"/>
    <col min="775" max="775" width="8.7109375" style="41" customWidth="1"/>
    <col min="776" max="777" width="9.140625" style="41"/>
    <col min="778" max="778" width="8" style="41" customWidth="1"/>
    <col min="779" max="780" width="9.140625" style="41"/>
    <col min="781" max="781" width="8.85546875" style="41" customWidth="1"/>
    <col min="782" max="783" width="9.140625" style="41"/>
    <col min="784" max="784" width="7.42578125" style="41" customWidth="1"/>
    <col min="785" max="786" width="9.140625" style="41"/>
    <col min="787" max="787" width="7.42578125" style="41" customWidth="1"/>
    <col min="788" max="1025" width="9.140625" style="41"/>
    <col min="1026" max="1026" width="5" style="41" customWidth="1"/>
    <col min="1027" max="1027" width="21.42578125" style="41" customWidth="1"/>
    <col min="1028" max="1029" width="9.140625" style="41"/>
    <col min="1030" max="1030" width="14.85546875" style="41" customWidth="1"/>
    <col min="1031" max="1031" width="8.7109375" style="41" customWidth="1"/>
    <col min="1032" max="1033" width="9.140625" style="41"/>
    <col min="1034" max="1034" width="8" style="41" customWidth="1"/>
    <col min="1035" max="1036" width="9.140625" style="41"/>
    <col min="1037" max="1037" width="8.85546875" style="41" customWidth="1"/>
    <col min="1038" max="1039" width="9.140625" style="41"/>
    <col min="1040" max="1040" width="7.42578125" style="41" customWidth="1"/>
    <col min="1041" max="1042" width="9.140625" style="41"/>
    <col min="1043" max="1043" width="7.42578125" style="41" customWidth="1"/>
    <col min="1044" max="1281" width="9.140625" style="41"/>
    <col min="1282" max="1282" width="5" style="41" customWidth="1"/>
    <col min="1283" max="1283" width="21.42578125" style="41" customWidth="1"/>
    <col min="1284" max="1285" width="9.140625" style="41"/>
    <col min="1286" max="1286" width="14.85546875" style="41" customWidth="1"/>
    <col min="1287" max="1287" width="8.7109375" style="41" customWidth="1"/>
    <col min="1288" max="1289" width="9.140625" style="41"/>
    <col min="1290" max="1290" width="8" style="41" customWidth="1"/>
    <col min="1291" max="1292" width="9.140625" style="41"/>
    <col min="1293" max="1293" width="8.85546875" style="41" customWidth="1"/>
    <col min="1294" max="1295" width="9.140625" style="41"/>
    <col min="1296" max="1296" width="7.42578125" style="41" customWidth="1"/>
    <col min="1297" max="1298" width="9.140625" style="41"/>
    <col min="1299" max="1299" width="7.42578125" style="41" customWidth="1"/>
    <col min="1300" max="1537" width="9.140625" style="41"/>
    <col min="1538" max="1538" width="5" style="41" customWidth="1"/>
    <col min="1539" max="1539" width="21.42578125" style="41" customWidth="1"/>
    <col min="1540" max="1541" width="9.140625" style="41"/>
    <col min="1542" max="1542" width="14.85546875" style="41" customWidth="1"/>
    <col min="1543" max="1543" width="8.7109375" style="41" customWidth="1"/>
    <col min="1544" max="1545" width="9.140625" style="41"/>
    <col min="1546" max="1546" width="8" style="41" customWidth="1"/>
    <col min="1547" max="1548" width="9.140625" style="41"/>
    <col min="1549" max="1549" width="8.85546875" style="41" customWidth="1"/>
    <col min="1550" max="1551" width="9.140625" style="41"/>
    <col min="1552" max="1552" width="7.42578125" style="41" customWidth="1"/>
    <col min="1553" max="1554" width="9.140625" style="41"/>
    <col min="1555" max="1555" width="7.42578125" style="41" customWidth="1"/>
    <col min="1556" max="1793" width="9.140625" style="41"/>
    <col min="1794" max="1794" width="5" style="41" customWidth="1"/>
    <col min="1795" max="1795" width="21.42578125" style="41" customWidth="1"/>
    <col min="1796" max="1797" width="9.140625" style="41"/>
    <col min="1798" max="1798" width="14.85546875" style="41" customWidth="1"/>
    <col min="1799" max="1799" width="8.7109375" style="41" customWidth="1"/>
    <col min="1800" max="1801" width="9.140625" style="41"/>
    <col min="1802" max="1802" width="8" style="41" customWidth="1"/>
    <col min="1803" max="1804" width="9.140625" style="41"/>
    <col min="1805" max="1805" width="8.85546875" style="41" customWidth="1"/>
    <col min="1806" max="1807" width="9.140625" style="41"/>
    <col min="1808" max="1808" width="7.42578125" style="41" customWidth="1"/>
    <col min="1809" max="1810" width="9.140625" style="41"/>
    <col min="1811" max="1811" width="7.42578125" style="41" customWidth="1"/>
    <col min="1812" max="2049" width="9.140625" style="41"/>
    <col min="2050" max="2050" width="5" style="41" customWidth="1"/>
    <col min="2051" max="2051" width="21.42578125" style="41" customWidth="1"/>
    <col min="2052" max="2053" width="9.140625" style="41"/>
    <col min="2054" max="2054" width="14.85546875" style="41" customWidth="1"/>
    <col min="2055" max="2055" width="8.7109375" style="41" customWidth="1"/>
    <col min="2056" max="2057" width="9.140625" style="41"/>
    <col min="2058" max="2058" width="8" style="41" customWidth="1"/>
    <col min="2059" max="2060" width="9.140625" style="41"/>
    <col min="2061" max="2061" width="8.85546875" style="41" customWidth="1"/>
    <col min="2062" max="2063" width="9.140625" style="41"/>
    <col min="2064" max="2064" width="7.42578125" style="41" customWidth="1"/>
    <col min="2065" max="2066" width="9.140625" style="41"/>
    <col min="2067" max="2067" width="7.42578125" style="41" customWidth="1"/>
    <col min="2068" max="2305" width="9.140625" style="41"/>
    <col min="2306" max="2306" width="5" style="41" customWidth="1"/>
    <col min="2307" max="2307" width="21.42578125" style="41" customWidth="1"/>
    <col min="2308" max="2309" width="9.140625" style="41"/>
    <col min="2310" max="2310" width="14.85546875" style="41" customWidth="1"/>
    <col min="2311" max="2311" width="8.7109375" style="41" customWidth="1"/>
    <col min="2312" max="2313" width="9.140625" style="41"/>
    <col min="2314" max="2314" width="8" style="41" customWidth="1"/>
    <col min="2315" max="2316" width="9.140625" style="41"/>
    <col min="2317" max="2317" width="8.85546875" style="41" customWidth="1"/>
    <col min="2318" max="2319" width="9.140625" style="41"/>
    <col min="2320" max="2320" width="7.42578125" style="41" customWidth="1"/>
    <col min="2321" max="2322" width="9.140625" style="41"/>
    <col min="2323" max="2323" width="7.42578125" style="41" customWidth="1"/>
    <col min="2324" max="2561" width="9.140625" style="41"/>
    <col min="2562" max="2562" width="5" style="41" customWidth="1"/>
    <col min="2563" max="2563" width="21.42578125" style="41" customWidth="1"/>
    <col min="2564" max="2565" width="9.140625" style="41"/>
    <col min="2566" max="2566" width="14.85546875" style="41" customWidth="1"/>
    <col min="2567" max="2567" width="8.7109375" style="41" customWidth="1"/>
    <col min="2568" max="2569" width="9.140625" style="41"/>
    <col min="2570" max="2570" width="8" style="41" customWidth="1"/>
    <col min="2571" max="2572" width="9.140625" style="41"/>
    <col min="2573" max="2573" width="8.85546875" style="41" customWidth="1"/>
    <col min="2574" max="2575" width="9.140625" style="41"/>
    <col min="2576" max="2576" width="7.42578125" style="41" customWidth="1"/>
    <col min="2577" max="2578" width="9.140625" style="41"/>
    <col min="2579" max="2579" width="7.42578125" style="41" customWidth="1"/>
    <col min="2580" max="2817" width="9.140625" style="41"/>
    <col min="2818" max="2818" width="5" style="41" customWidth="1"/>
    <col min="2819" max="2819" width="21.42578125" style="41" customWidth="1"/>
    <col min="2820" max="2821" width="9.140625" style="41"/>
    <col min="2822" max="2822" width="14.85546875" style="41" customWidth="1"/>
    <col min="2823" max="2823" width="8.7109375" style="41" customWidth="1"/>
    <col min="2824" max="2825" width="9.140625" style="41"/>
    <col min="2826" max="2826" width="8" style="41" customWidth="1"/>
    <col min="2827" max="2828" width="9.140625" style="41"/>
    <col min="2829" max="2829" width="8.85546875" style="41" customWidth="1"/>
    <col min="2830" max="2831" width="9.140625" style="41"/>
    <col min="2832" max="2832" width="7.42578125" style="41" customWidth="1"/>
    <col min="2833" max="2834" width="9.140625" style="41"/>
    <col min="2835" max="2835" width="7.42578125" style="41" customWidth="1"/>
    <col min="2836" max="3073" width="9.140625" style="41"/>
    <col min="3074" max="3074" width="5" style="41" customWidth="1"/>
    <col min="3075" max="3075" width="21.42578125" style="41" customWidth="1"/>
    <col min="3076" max="3077" width="9.140625" style="41"/>
    <col min="3078" max="3078" width="14.85546875" style="41" customWidth="1"/>
    <col min="3079" max="3079" width="8.7109375" style="41" customWidth="1"/>
    <col min="3080" max="3081" width="9.140625" style="41"/>
    <col min="3082" max="3082" width="8" style="41" customWidth="1"/>
    <col min="3083" max="3084" width="9.140625" style="41"/>
    <col min="3085" max="3085" width="8.85546875" style="41" customWidth="1"/>
    <col min="3086" max="3087" width="9.140625" style="41"/>
    <col min="3088" max="3088" width="7.42578125" style="41" customWidth="1"/>
    <col min="3089" max="3090" width="9.140625" style="41"/>
    <col min="3091" max="3091" width="7.42578125" style="41" customWidth="1"/>
    <col min="3092" max="3329" width="9.140625" style="41"/>
    <col min="3330" max="3330" width="5" style="41" customWidth="1"/>
    <col min="3331" max="3331" width="21.42578125" style="41" customWidth="1"/>
    <col min="3332" max="3333" width="9.140625" style="41"/>
    <col min="3334" max="3334" width="14.85546875" style="41" customWidth="1"/>
    <col min="3335" max="3335" width="8.7109375" style="41" customWidth="1"/>
    <col min="3336" max="3337" width="9.140625" style="41"/>
    <col min="3338" max="3338" width="8" style="41" customWidth="1"/>
    <col min="3339" max="3340" width="9.140625" style="41"/>
    <col min="3341" max="3341" width="8.85546875" style="41" customWidth="1"/>
    <col min="3342" max="3343" width="9.140625" style="41"/>
    <col min="3344" max="3344" width="7.42578125" style="41" customWidth="1"/>
    <col min="3345" max="3346" width="9.140625" style="41"/>
    <col min="3347" max="3347" width="7.42578125" style="41" customWidth="1"/>
    <col min="3348" max="3585" width="9.140625" style="41"/>
    <col min="3586" max="3586" width="5" style="41" customWidth="1"/>
    <col min="3587" max="3587" width="21.42578125" style="41" customWidth="1"/>
    <col min="3588" max="3589" width="9.140625" style="41"/>
    <col min="3590" max="3590" width="14.85546875" style="41" customWidth="1"/>
    <col min="3591" max="3591" width="8.7109375" style="41" customWidth="1"/>
    <col min="3592" max="3593" width="9.140625" style="41"/>
    <col min="3594" max="3594" width="8" style="41" customWidth="1"/>
    <col min="3595" max="3596" width="9.140625" style="41"/>
    <col min="3597" max="3597" width="8.85546875" style="41" customWidth="1"/>
    <col min="3598" max="3599" width="9.140625" style="41"/>
    <col min="3600" max="3600" width="7.42578125" style="41" customWidth="1"/>
    <col min="3601" max="3602" width="9.140625" style="41"/>
    <col min="3603" max="3603" width="7.42578125" style="41" customWidth="1"/>
    <col min="3604" max="3841" width="9.140625" style="41"/>
    <col min="3842" max="3842" width="5" style="41" customWidth="1"/>
    <col min="3843" max="3843" width="21.42578125" style="41" customWidth="1"/>
    <col min="3844" max="3845" width="9.140625" style="41"/>
    <col min="3846" max="3846" width="14.85546875" style="41" customWidth="1"/>
    <col min="3847" max="3847" width="8.7109375" style="41" customWidth="1"/>
    <col min="3848" max="3849" width="9.140625" style="41"/>
    <col min="3850" max="3850" width="8" style="41" customWidth="1"/>
    <col min="3851" max="3852" width="9.140625" style="41"/>
    <col min="3853" max="3853" width="8.85546875" style="41" customWidth="1"/>
    <col min="3854" max="3855" width="9.140625" style="41"/>
    <col min="3856" max="3856" width="7.42578125" style="41" customWidth="1"/>
    <col min="3857" max="3858" width="9.140625" style="41"/>
    <col min="3859" max="3859" width="7.42578125" style="41" customWidth="1"/>
    <col min="3860" max="4097" width="9.140625" style="41"/>
    <col min="4098" max="4098" width="5" style="41" customWidth="1"/>
    <col min="4099" max="4099" width="21.42578125" style="41" customWidth="1"/>
    <col min="4100" max="4101" width="9.140625" style="41"/>
    <col min="4102" max="4102" width="14.85546875" style="41" customWidth="1"/>
    <col min="4103" max="4103" width="8.7109375" style="41" customWidth="1"/>
    <col min="4104" max="4105" width="9.140625" style="41"/>
    <col min="4106" max="4106" width="8" style="41" customWidth="1"/>
    <col min="4107" max="4108" width="9.140625" style="41"/>
    <col min="4109" max="4109" width="8.85546875" style="41" customWidth="1"/>
    <col min="4110" max="4111" width="9.140625" style="41"/>
    <col min="4112" max="4112" width="7.42578125" style="41" customWidth="1"/>
    <col min="4113" max="4114" width="9.140625" style="41"/>
    <col min="4115" max="4115" width="7.42578125" style="41" customWidth="1"/>
    <col min="4116" max="4353" width="9.140625" style="41"/>
    <col min="4354" max="4354" width="5" style="41" customWidth="1"/>
    <col min="4355" max="4355" width="21.42578125" style="41" customWidth="1"/>
    <col min="4356" max="4357" width="9.140625" style="41"/>
    <col min="4358" max="4358" width="14.85546875" style="41" customWidth="1"/>
    <col min="4359" max="4359" width="8.7109375" style="41" customWidth="1"/>
    <col min="4360" max="4361" width="9.140625" style="41"/>
    <col min="4362" max="4362" width="8" style="41" customWidth="1"/>
    <col min="4363" max="4364" width="9.140625" style="41"/>
    <col min="4365" max="4365" width="8.85546875" style="41" customWidth="1"/>
    <col min="4366" max="4367" width="9.140625" style="41"/>
    <col min="4368" max="4368" width="7.42578125" style="41" customWidth="1"/>
    <col min="4369" max="4370" width="9.140625" style="41"/>
    <col min="4371" max="4371" width="7.42578125" style="41" customWidth="1"/>
    <col min="4372" max="4609" width="9.140625" style="41"/>
    <col min="4610" max="4610" width="5" style="41" customWidth="1"/>
    <col min="4611" max="4611" width="21.42578125" style="41" customWidth="1"/>
    <col min="4612" max="4613" width="9.140625" style="41"/>
    <col min="4614" max="4614" width="14.85546875" style="41" customWidth="1"/>
    <col min="4615" max="4615" width="8.7109375" style="41" customWidth="1"/>
    <col min="4616" max="4617" width="9.140625" style="41"/>
    <col min="4618" max="4618" width="8" style="41" customWidth="1"/>
    <col min="4619" max="4620" width="9.140625" style="41"/>
    <col min="4621" max="4621" width="8.85546875" style="41" customWidth="1"/>
    <col min="4622" max="4623" width="9.140625" style="41"/>
    <col min="4624" max="4624" width="7.42578125" style="41" customWidth="1"/>
    <col min="4625" max="4626" width="9.140625" style="41"/>
    <col min="4627" max="4627" width="7.42578125" style="41" customWidth="1"/>
    <col min="4628" max="4865" width="9.140625" style="41"/>
    <col min="4866" max="4866" width="5" style="41" customWidth="1"/>
    <col min="4867" max="4867" width="21.42578125" style="41" customWidth="1"/>
    <col min="4868" max="4869" width="9.140625" style="41"/>
    <col min="4870" max="4870" width="14.85546875" style="41" customWidth="1"/>
    <col min="4871" max="4871" width="8.7109375" style="41" customWidth="1"/>
    <col min="4872" max="4873" width="9.140625" style="41"/>
    <col min="4874" max="4874" width="8" style="41" customWidth="1"/>
    <col min="4875" max="4876" width="9.140625" style="41"/>
    <col min="4877" max="4877" width="8.85546875" style="41" customWidth="1"/>
    <col min="4878" max="4879" width="9.140625" style="41"/>
    <col min="4880" max="4880" width="7.42578125" style="41" customWidth="1"/>
    <col min="4881" max="4882" width="9.140625" style="41"/>
    <col min="4883" max="4883" width="7.42578125" style="41" customWidth="1"/>
    <col min="4884" max="5121" width="9.140625" style="41"/>
    <col min="5122" max="5122" width="5" style="41" customWidth="1"/>
    <col min="5123" max="5123" width="21.42578125" style="41" customWidth="1"/>
    <col min="5124" max="5125" width="9.140625" style="41"/>
    <col min="5126" max="5126" width="14.85546875" style="41" customWidth="1"/>
    <col min="5127" max="5127" width="8.7109375" style="41" customWidth="1"/>
    <col min="5128" max="5129" width="9.140625" style="41"/>
    <col min="5130" max="5130" width="8" style="41" customWidth="1"/>
    <col min="5131" max="5132" width="9.140625" style="41"/>
    <col min="5133" max="5133" width="8.85546875" style="41" customWidth="1"/>
    <col min="5134" max="5135" width="9.140625" style="41"/>
    <col min="5136" max="5136" width="7.42578125" style="41" customWidth="1"/>
    <col min="5137" max="5138" width="9.140625" style="41"/>
    <col min="5139" max="5139" width="7.42578125" style="41" customWidth="1"/>
    <col min="5140" max="5377" width="9.140625" style="41"/>
    <col min="5378" max="5378" width="5" style="41" customWidth="1"/>
    <col min="5379" max="5379" width="21.42578125" style="41" customWidth="1"/>
    <col min="5380" max="5381" width="9.140625" style="41"/>
    <col min="5382" max="5382" width="14.85546875" style="41" customWidth="1"/>
    <col min="5383" max="5383" width="8.7109375" style="41" customWidth="1"/>
    <col min="5384" max="5385" width="9.140625" style="41"/>
    <col min="5386" max="5386" width="8" style="41" customWidth="1"/>
    <col min="5387" max="5388" width="9.140625" style="41"/>
    <col min="5389" max="5389" width="8.85546875" style="41" customWidth="1"/>
    <col min="5390" max="5391" width="9.140625" style="41"/>
    <col min="5392" max="5392" width="7.42578125" style="41" customWidth="1"/>
    <col min="5393" max="5394" width="9.140625" style="41"/>
    <col min="5395" max="5395" width="7.42578125" style="41" customWidth="1"/>
    <col min="5396" max="5633" width="9.140625" style="41"/>
    <col min="5634" max="5634" width="5" style="41" customWidth="1"/>
    <col min="5635" max="5635" width="21.42578125" style="41" customWidth="1"/>
    <col min="5636" max="5637" width="9.140625" style="41"/>
    <col min="5638" max="5638" width="14.85546875" style="41" customWidth="1"/>
    <col min="5639" max="5639" width="8.7109375" style="41" customWidth="1"/>
    <col min="5640" max="5641" width="9.140625" style="41"/>
    <col min="5642" max="5642" width="8" style="41" customWidth="1"/>
    <col min="5643" max="5644" width="9.140625" style="41"/>
    <col min="5645" max="5645" width="8.85546875" style="41" customWidth="1"/>
    <col min="5646" max="5647" width="9.140625" style="41"/>
    <col min="5648" max="5648" width="7.42578125" style="41" customWidth="1"/>
    <col min="5649" max="5650" width="9.140625" style="41"/>
    <col min="5651" max="5651" width="7.42578125" style="41" customWidth="1"/>
    <col min="5652" max="5889" width="9.140625" style="41"/>
    <col min="5890" max="5890" width="5" style="41" customWidth="1"/>
    <col min="5891" max="5891" width="21.42578125" style="41" customWidth="1"/>
    <col min="5892" max="5893" width="9.140625" style="41"/>
    <col min="5894" max="5894" width="14.85546875" style="41" customWidth="1"/>
    <col min="5895" max="5895" width="8.7109375" style="41" customWidth="1"/>
    <col min="5896" max="5897" width="9.140625" style="41"/>
    <col min="5898" max="5898" width="8" style="41" customWidth="1"/>
    <col min="5899" max="5900" width="9.140625" style="41"/>
    <col min="5901" max="5901" width="8.85546875" style="41" customWidth="1"/>
    <col min="5902" max="5903" width="9.140625" style="41"/>
    <col min="5904" max="5904" width="7.42578125" style="41" customWidth="1"/>
    <col min="5905" max="5906" width="9.140625" style="41"/>
    <col min="5907" max="5907" width="7.42578125" style="41" customWidth="1"/>
    <col min="5908" max="6145" width="9.140625" style="41"/>
    <col min="6146" max="6146" width="5" style="41" customWidth="1"/>
    <col min="6147" max="6147" width="21.42578125" style="41" customWidth="1"/>
    <col min="6148" max="6149" width="9.140625" style="41"/>
    <col min="6150" max="6150" width="14.85546875" style="41" customWidth="1"/>
    <col min="6151" max="6151" width="8.7109375" style="41" customWidth="1"/>
    <col min="6152" max="6153" width="9.140625" style="41"/>
    <col min="6154" max="6154" width="8" style="41" customWidth="1"/>
    <col min="6155" max="6156" width="9.140625" style="41"/>
    <col min="6157" max="6157" width="8.85546875" style="41" customWidth="1"/>
    <col min="6158" max="6159" width="9.140625" style="41"/>
    <col min="6160" max="6160" width="7.42578125" style="41" customWidth="1"/>
    <col min="6161" max="6162" width="9.140625" style="41"/>
    <col min="6163" max="6163" width="7.42578125" style="41" customWidth="1"/>
    <col min="6164" max="6401" width="9.140625" style="41"/>
    <col min="6402" max="6402" width="5" style="41" customWidth="1"/>
    <col min="6403" max="6403" width="21.42578125" style="41" customWidth="1"/>
    <col min="6404" max="6405" width="9.140625" style="41"/>
    <col min="6406" max="6406" width="14.85546875" style="41" customWidth="1"/>
    <col min="6407" max="6407" width="8.7109375" style="41" customWidth="1"/>
    <col min="6408" max="6409" width="9.140625" style="41"/>
    <col min="6410" max="6410" width="8" style="41" customWidth="1"/>
    <col min="6411" max="6412" width="9.140625" style="41"/>
    <col min="6413" max="6413" width="8.85546875" style="41" customWidth="1"/>
    <col min="6414" max="6415" width="9.140625" style="41"/>
    <col min="6416" max="6416" width="7.42578125" style="41" customWidth="1"/>
    <col min="6417" max="6418" width="9.140625" style="41"/>
    <col min="6419" max="6419" width="7.42578125" style="41" customWidth="1"/>
    <col min="6420" max="6657" width="9.140625" style="41"/>
    <col min="6658" max="6658" width="5" style="41" customWidth="1"/>
    <col min="6659" max="6659" width="21.42578125" style="41" customWidth="1"/>
    <col min="6660" max="6661" width="9.140625" style="41"/>
    <col min="6662" max="6662" width="14.85546875" style="41" customWidth="1"/>
    <col min="6663" max="6663" width="8.7109375" style="41" customWidth="1"/>
    <col min="6664" max="6665" width="9.140625" style="41"/>
    <col min="6666" max="6666" width="8" style="41" customWidth="1"/>
    <col min="6667" max="6668" width="9.140625" style="41"/>
    <col min="6669" max="6669" width="8.85546875" style="41" customWidth="1"/>
    <col min="6670" max="6671" width="9.140625" style="41"/>
    <col min="6672" max="6672" width="7.42578125" style="41" customWidth="1"/>
    <col min="6673" max="6674" width="9.140625" style="41"/>
    <col min="6675" max="6675" width="7.42578125" style="41" customWidth="1"/>
    <col min="6676" max="6913" width="9.140625" style="41"/>
    <col min="6914" max="6914" width="5" style="41" customWidth="1"/>
    <col min="6915" max="6915" width="21.42578125" style="41" customWidth="1"/>
    <col min="6916" max="6917" width="9.140625" style="41"/>
    <col min="6918" max="6918" width="14.85546875" style="41" customWidth="1"/>
    <col min="6919" max="6919" width="8.7109375" style="41" customWidth="1"/>
    <col min="6920" max="6921" width="9.140625" style="41"/>
    <col min="6922" max="6922" width="8" style="41" customWidth="1"/>
    <col min="6923" max="6924" width="9.140625" style="41"/>
    <col min="6925" max="6925" width="8.85546875" style="41" customWidth="1"/>
    <col min="6926" max="6927" width="9.140625" style="41"/>
    <col min="6928" max="6928" width="7.42578125" style="41" customWidth="1"/>
    <col min="6929" max="6930" width="9.140625" style="41"/>
    <col min="6931" max="6931" width="7.42578125" style="41" customWidth="1"/>
    <col min="6932" max="7169" width="9.140625" style="41"/>
    <col min="7170" max="7170" width="5" style="41" customWidth="1"/>
    <col min="7171" max="7171" width="21.42578125" style="41" customWidth="1"/>
    <col min="7172" max="7173" width="9.140625" style="41"/>
    <col min="7174" max="7174" width="14.85546875" style="41" customWidth="1"/>
    <col min="7175" max="7175" width="8.7109375" style="41" customWidth="1"/>
    <col min="7176" max="7177" width="9.140625" style="41"/>
    <col min="7178" max="7178" width="8" style="41" customWidth="1"/>
    <col min="7179" max="7180" width="9.140625" style="41"/>
    <col min="7181" max="7181" width="8.85546875" style="41" customWidth="1"/>
    <col min="7182" max="7183" width="9.140625" style="41"/>
    <col min="7184" max="7184" width="7.42578125" style="41" customWidth="1"/>
    <col min="7185" max="7186" width="9.140625" style="41"/>
    <col min="7187" max="7187" width="7.42578125" style="41" customWidth="1"/>
    <col min="7188" max="7425" width="9.140625" style="41"/>
    <col min="7426" max="7426" width="5" style="41" customWidth="1"/>
    <col min="7427" max="7427" width="21.42578125" style="41" customWidth="1"/>
    <col min="7428" max="7429" width="9.140625" style="41"/>
    <col min="7430" max="7430" width="14.85546875" style="41" customWidth="1"/>
    <col min="7431" max="7431" width="8.7109375" style="41" customWidth="1"/>
    <col min="7432" max="7433" width="9.140625" style="41"/>
    <col min="7434" max="7434" width="8" style="41" customWidth="1"/>
    <col min="7435" max="7436" width="9.140625" style="41"/>
    <col min="7437" max="7437" width="8.85546875" style="41" customWidth="1"/>
    <col min="7438" max="7439" width="9.140625" style="41"/>
    <col min="7440" max="7440" width="7.42578125" style="41" customWidth="1"/>
    <col min="7441" max="7442" width="9.140625" style="41"/>
    <col min="7443" max="7443" width="7.42578125" style="41" customWidth="1"/>
    <col min="7444" max="7681" width="9.140625" style="41"/>
    <col min="7682" max="7682" width="5" style="41" customWidth="1"/>
    <col min="7683" max="7683" width="21.42578125" style="41" customWidth="1"/>
    <col min="7684" max="7685" width="9.140625" style="41"/>
    <col min="7686" max="7686" width="14.85546875" style="41" customWidth="1"/>
    <col min="7687" max="7687" width="8.7109375" style="41" customWidth="1"/>
    <col min="7688" max="7689" width="9.140625" style="41"/>
    <col min="7690" max="7690" width="8" style="41" customWidth="1"/>
    <col min="7691" max="7692" width="9.140625" style="41"/>
    <col min="7693" max="7693" width="8.85546875" style="41" customWidth="1"/>
    <col min="7694" max="7695" width="9.140625" style="41"/>
    <col min="7696" max="7696" width="7.42578125" style="41" customWidth="1"/>
    <col min="7697" max="7698" width="9.140625" style="41"/>
    <col min="7699" max="7699" width="7.42578125" style="41" customWidth="1"/>
    <col min="7700" max="7937" width="9.140625" style="41"/>
    <col min="7938" max="7938" width="5" style="41" customWidth="1"/>
    <col min="7939" max="7939" width="21.42578125" style="41" customWidth="1"/>
    <col min="7940" max="7941" width="9.140625" style="41"/>
    <col min="7942" max="7942" width="14.85546875" style="41" customWidth="1"/>
    <col min="7943" max="7943" width="8.7109375" style="41" customWidth="1"/>
    <col min="7944" max="7945" width="9.140625" style="41"/>
    <col min="7946" max="7946" width="8" style="41" customWidth="1"/>
    <col min="7947" max="7948" width="9.140625" style="41"/>
    <col min="7949" max="7949" width="8.85546875" style="41" customWidth="1"/>
    <col min="7950" max="7951" width="9.140625" style="41"/>
    <col min="7952" max="7952" width="7.42578125" style="41" customWidth="1"/>
    <col min="7953" max="7954" width="9.140625" style="41"/>
    <col min="7955" max="7955" width="7.42578125" style="41" customWidth="1"/>
    <col min="7956" max="8193" width="9.140625" style="41"/>
    <col min="8194" max="8194" width="5" style="41" customWidth="1"/>
    <col min="8195" max="8195" width="21.42578125" style="41" customWidth="1"/>
    <col min="8196" max="8197" width="9.140625" style="41"/>
    <col min="8198" max="8198" width="14.85546875" style="41" customWidth="1"/>
    <col min="8199" max="8199" width="8.7109375" style="41" customWidth="1"/>
    <col min="8200" max="8201" width="9.140625" style="41"/>
    <col min="8202" max="8202" width="8" style="41" customWidth="1"/>
    <col min="8203" max="8204" width="9.140625" style="41"/>
    <col min="8205" max="8205" width="8.85546875" style="41" customWidth="1"/>
    <col min="8206" max="8207" width="9.140625" style="41"/>
    <col min="8208" max="8208" width="7.42578125" style="41" customWidth="1"/>
    <col min="8209" max="8210" width="9.140625" style="41"/>
    <col min="8211" max="8211" width="7.42578125" style="41" customWidth="1"/>
    <col min="8212" max="8449" width="9.140625" style="41"/>
    <col min="8450" max="8450" width="5" style="41" customWidth="1"/>
    <col min="8451" max="8451" width="21.42578125" style="41" customWidth="1"/>
    <col min="8452" max="8453" width="9.140625" style="41"/>
    <col min="8454" max="8454" width="14.85546875" style="41" customWidth="1"/>
    <col min="8455" max="8455" width="8.7109375" style="41" customWidth="1"/>
    <col min="8456" max="8457" width="9.140625" style="41"/>
    <col min="8458" max="8458" width="8" style="41" customWidth="1"/>
    <col min="8459" max="8460" width="9.140625" style="41"/>
    <col min="8461" max="8461" width="8.85546875" style="41" customWidth="1"/>
    <col min="8462" max="8463" width="9.140625" style="41"/>
    <col min="8464" max="8464" width="7.42578125" style="41" customWidth="1"/>
    <col min="8465" max="8466" width="9.140625" style="41"/>
    <col min="8467" max="8467" width="7.42578125" style="41" customWidth="1"/>
    <col min="8468" max="8705" width="9.140625" style="41"/>
    <col min="8706" max="8706" width="5" style="41" customWidth="1"/>
    <col min="8707" max="8707" width="21.42578125" style="41" customWidth="1"/>
    <col min="8708" max="8709" width="9.140625" style="41"/>
    <col min="8710" max="8710" width="14.85546875" style="41" customWidth="1"/>
    <col min="8711" max="8711" width="8.7109375" style="41" customWidth="1"/>
    <col min="8712" max="8713" width="9.140625" style="41"/>
    <col min="8714" max="8714" width="8" style="41" customWidth="1"/>
    <col min="8715" max="8716" width="9.140625" style="41"/>
    <col min="8717" max="8717" width="8.85546875" style="41" customWidth="1"/>
    <col min="8718" max="8719" width="9.140625" style="41"/>
    <col min="8720" max="8720" width="7.42578125" style="41" customWidth="1"/>
    <col min="8721" max="8722" width="9.140625" style="41"/>
    <col min="8723" max="8723" width="7.42578125" style="41" customWidth="1"/>
    <col min="8724" max="8961" width="9.140625" style="41"/>
    <col min="8962" max="8962" width="5" style="41" customWidth="1"/>
    <col min="8963" max="8963" width="21.42578125" style="41" customWidth="1"/>
    <col min="8964" max="8965" width="9.140625" style="41"/>
    <col min="8966" max="8966" width="14.85546875" style="41" customWidth="1"/>
    <col min="8967" max="8967" width="8.7109375" style="41" customWidth="1"/>
    <col min="8968" max="8969" width="9.140625" style="41"/>
    <col min="8970" max="8970" width="8" style="41" customWidth="1"/>
    <col min="8971" max="8972" width="9.140625" style="41"/>
    <col min="8973" max="8973" width="8.85546875" style="41" customWidth="1"/>
    <col min="8974" max="8975" width="9.140625" style="41"/>
    <col min="8976" max="8976" width="7.42578125" style="41" customWidth="1"/>
    <col min="8977" max="8978" width="9.140625" style="41"/>
    <col min="8979" max="8979" width="7.42578125" style="41" customWidth="1"/>
    <col min="8980" max="9217" width="9.140625" style="41"/>
    <col min="9218" max="9218" width="5" style="41" customWidth="1"/>
    <col min="9219" max="9219" width="21.42578125" style="41" customWidth="1"/>
    <col min="9220" max="9221" width="9.140625" style="41"/>
    <col min="9222" max="9222" width="14.85546875" style="41" customWidth="1"/>
    <col min="9223" max="9223" width="8.7109375" style="41" customWidth="1"/>
    <col min="9224" max="9225" width="9.140625" style="41"/>
    <col min="9226" max="9226" width="8" style="41" customWidth="1"/>
    <col min="9227" max="9228" width="9.140625" style="41"/>
    <col min="9229" max="9229" width="8.85546875" style="41" customWidth="1"/>
    <col min="9230" max="9231" width="9.140625" style="41"/>
    <col min="9232" max="9232" width="7.42578125" style="41" customWidth="1"/>
    <col min="9233" max="9234" width="9.140625" style="41"/>
    <col min="9235" max="9235" width="7.42578125" style="41" customWidth="1"/>
    <col min="9236" max="9473" width="9.140625" style="41"/>
    <col min="9474" max="9474" width="5" style="41" customWidth="1"/>
    <col min="9475" max="9475" width="21.42578125" style="41" customWidth="1"/>
    <col min="9476" max="9477" width="9.140625" style="41"/>
    <col min="9478" max="9478" width="14.85546875" style="41" customWidth="1"/>
    <col min="9479" max="9479" width="8.7109375" style="41" customWidth="1"/>
    <col min="9480" max="9481" width="9.140625" style="41"/>
    <col min="9482" max="9482" width="8" style="41" customWidth="1"/>
    <col min="9483" max="9484" width="9.140625" style="41"/>
    <col min="9485" max="9485" width="8.85546875" style="41" customWidth="1"/>
    <col min="9486" max="9487" width="9.140625" style="41"/>
    <col min="9488" max="9488" width="7.42578125" style="41" customWidth="1"/>
    <col min="9489" max="9490" width="9.140625" style="41"/>
    <col min="9491" max="9491" width="7.42578125" style="41" customWidth="1"/>
    <col min="9492" max="9729" width="9.140625" style="41"/>
    <col min="9730" max="9730" width="5" style="41" customWidth="1"/>
    <col min="9731" max="9731" width="21.42578125" style="41" customWidth="1"/>
    <col min="9732" max="9733" width="9.140625" style="41"/>
    <col min="9734" max="9734" width="14.85546875" style="41" customWidth="1"/>
    <col min="9735" max="9735" width="8.7109375" style="41" customWidth="1"/>
    <col min="9736" max="9737" width="9.140625" style="41"/>
    <col min="9738" max="9738" width="8" style="41" customWidth="1"/>
    <col min="9739" max="9740" width="9.140625" style="41"/>
    <col min="9741" max="9741" width="8.85546875" style="41" customWidth="1"/>
    <col min="9742" max="9743" width="9.140625" style="41"/>
    <col min="9744" max="9744" width="7.42578125" style="41" customWidth="1"/>
    <col min="9745" max="9746" width="9.140625" style="41"/>
    <col min="9747" max="9747" width="7.42578125" style="41" customWidth="1"/>
    <col min="9748" max="9985" width="9.140625" style="41"/>
    <col min="9986" max="9986" width="5" style="41" customWidth="1"/>
    <col min="9987" max="9987" width="21.42578125" style="41" customWidth="1"/>
    <col min="9988" max="9989" width="9.140625" style="41"/>
    <col min="9990" max="9990" width="14.85546875" style="41" customWidth="1"/>
    <col min="9991" max="9991" width="8.7109375" style="41" customWidth="1"/>
    <col min="9992" max="9993" width="9.140625" style="41"/>
    <col min="9994" max="9994" width="8" style="41" customWidth="1"/>
    <col min="9995" max="9996" width="9.140625" style="41"/>
    <col min="9997" max="9997" width="8.85546875" style="41" customWidth="1"/>
    <col min="9998" max="9999" width="9.140625" style="41"/>
    <col min="10000" max="10000" width="7.42578125" style="41" customWidth="1"/>
    <col min="10001" max="10002" width="9.140625" style="41"/>
    <col min="10003" max="10003" width="7.42578125" style="41" customWidth="1"/>
    <col min="10004" max="10241" width="9.140625" style="41"/>
    <col min="10242" max="10242" width="5" style="41" customWidth="1"/>
    <col min="10243" max="10243" width="21.42578125" style="41" customWidth="1"/>
    <col min="10244" max="10245" width="9.140625" style="41"/>
    <col min="10246" max="10246" width="14.85546875" style="41" customWidth="1"/>
    <col min="10247" max="10247" width="8.7109375" style="41" customWidth="1"/>
    <col min="10248" max="10249" width="9.140625" style="41"/>
    <col min="10250" max="10250" width="8" style="41" customWidth="1"/>
    <col min="10251" max="10252" width="9.140625" style="41"/>
    <col min="10253" max="10253" width="8.85546875" style="41" customWidth="1"/>
    <col min="10254" max="10255" width="9.140625" style="41"/>
    <col min="10256" max="10256" width="7.42578125" style="41" customWidth="1"/>
    <col min="10257" max="10258" width="9.140625" style="41"/>
    <col min="10259" max="10259" width="7.42578125" style="41" customWidth="1"/>
    <col min="10260" max="10497" width="9.140625" style="41"/>
    <col min="10498" max="10498" width="5" style="41" customWidth="1"/>
    <col min="10499" max="10499" width="21.42578125" style="41" customWidth="1"/>
    <col min="10500" max="10501" width="9.140625" style="41"/>
    <col min="10502" max="10502" width="14.85546875" style="41" customWidth="1"/>
    <col min="10503" max="10503" width="8.7109375" style="41" customWidth="1"/>
    <col min="10504" max="10505" width="9.140625" style="41"/>
    <col min="10506" max="10506" width="8" style="41" customWidth="1"/>
    <col min="10507" max="10508" width="9.140625" style="41"/>
    <col min="10509" max="10509" width="8.85546875" style="41" customWidth="1"/>
    <col min="10510" max="10511" width="9.140625" style="41"/>
    <col min="10512" max="10512" width="7.42578125" style="41" customWidth="1"/>
    <col min="10513" max="10514" width="9.140625" style="41"/>
    <col min="10515" max="10515" width="7.42578125" style="41" customWidth="1"/>
    <col min="10516" max="10753" width="9.140625" style="41"/>
    <col min="10754" max="10754" width="5" style="41" customWidth="1"/>
    <col min="10755" max="10755" width="21.42578125" style="41" customWidth="1"/>
    <col min="10756" max="10757" width="9.140625" style="41"/>
    <col min="10758" max="10758" width="14.85546875" style="41" customWidth="1"/>
    <col min="10759" max="10759" width="8.7109375" style="41" customWidth="1"/>
    <col min="10760" max="10761" width="9.140625" style="41"/>
    <col min="10762" max="10762" width="8" style="41" customWidth="1"/>
    <col min="10763" max="10764" width="9.140625" style="41"/>
    <col min="10765" max="10765" width="8.85546875" style="41" customWidth="1"/>
    <col min="10766" max="10767" width="9.140625" style="41"/>
    <col min="10768" max="10768" width="7.42578125" style="41" customWidth="1"/>
    <col min="10769" max="10770" width="9.140625" style="41"/>
    <col min="10771" max="10771" width="7.42578125" style="41" customWidth="1"/>
    <col min="10772" max="11009" width="9.140625" style="41"/>
    <col min="11010" max="11010" width="5" style="41" customWidth="1"/>
    <col min="11011" max="11011" width="21.42578125" style="41" customWidth="1"/>
    <col min="11012" max="11013" width="9.140625" style="41"/>
    <col min="11014" max="11014" width="14.85546875" style="41" customWidth="1"/>
    <col min="11015" max="11015" width="8.7109375" style="41" customWidth="1"/>
    <col min="11016" max="11017" width="9.140625" style="41"/>
    <col min="11018" max="11018" width="8" style="41" customWidth="1"/>
    <col min="11019" max="11020" width="9.140625" style="41"/>
    <col min="11021" max="11021" width="8.85546875" style="41" customWidth="1"/>
    <col min="11022" max="11023" width="9.140625" style="41"/>
    <col min="11024" max="11024" width="7.42578125" style="41" customWidth="1"/>
    <col min="11025" max="11026" width="9.140625" style="41"/>
    <col min="11027" max="11027" width="7.42578125" style="41" customWidth="1"/>
    <col min="11028" max="11265" width="9.140625" style="41"/>
    <col min="11266" max="11266" width="5" style="41" customWidth="1"/>
    <col min="11267" max="11267" width="21.42578125" style="41" customWidth="1"/>
    <col min="11268" max="11269" width="9.140625" style="41"/>
    <col min="11270" max="11270" width="14.85546875" style="41" customWidth="1"/>
    <col min="11271" max="11271" width="8.7109375" style="41" customWidth="1"/>
    <col min="11272" max="11273" width="9.140625" style="41"/>
    <col min="11274" max="11274" width="8" style="41" customWidth="1"/>
    <col min="11275" max="11276" width="9.140625" style="41"/>
    <col min="11277" max="11277" width="8.85546875" style="41" customWidth="1"/>
    <col min="11278" max="11279" width="9.140625" style="41"/>
    <col min="11280" max="11280" width="7.42578125" style="41" customWidth="1"/>
    <col min="11281" max="11282" width="9.140625" style="41"/>
    <col min="11283" max="11283" width="7.42578125" style="41" customWidth="1"/>
    <col min="11284" max="11521" width="9.140625" style="41"/>
    <col min="11522" max="11522" width="5" style="41" customWidth="1"/>
    <col min="11523" max="11523" width="21.42578125" style="41" customWidth="1"/>
    <col min="11524" max="11525" width="9.140625" style="41"/>
    <col min="11526" max="11526" width="14.85546875" style="41" customWidth="1"/>
    <col min="11527" max="11527" width="8.7109375" style="41" customWidth="1"/>
    <col min="11528" max="11529" width="9.140625" style="41"/>
    <col min="11530" max="11530" width="8" style="41" customWidth="1"/>
    <col min="11531" max="11532" width="9.140625" style="41"/>
    <col min="11533" max="11533" width="8.85546875" style="41" customWidth="1"/>
    <col min="11534" max="11535" width="9.140625" style="41"/>
    <col min="11536" max="11536" width="7.42578125" style="41" customWidth="1"/>
    <col min="11537" max="11538" width="9.140625" style="41"/>
    <col min="11539" max="11539" width="7.42578125" style="41" customWidth="1"/>
    <col min="11540" max="11777" width="9.140625" style="41"/>
    <col min="11778" max="11778" width="5" style="41" customWidth="1"/>
    <col min="11779" max="11779" width="21.42578125" style="41" customWidth="1"/>
    <col min="11780" max="11781" width="9.140625" style="41"/>
    <col min="11782" max="11782" width="14.85546875" style="41" customWidth="1"/>
    <col min="11783" max="11783" width="8.7109375" style="41" customWidth="1"/>
    <col min="11784" max="11785" width="9.140625" style="41"/>
    <col min="11786" max="11786" width="8" style="41" customWidth="1"/>
    <col min="11787" max="11788" width="9.140625" style="41"/>
    <col min="11789" max="11789" width="8.85546875" style="41" customWidth="1"/>
    <col min="11790" max="11791" width="9.140625" style="41"/>
    <col min="11792" max="11792" width="7.42578125" style="41" customWidth="1"/>
    <col min="11793" max="11794" width="9.140625" style="41"/>
    <col min="11795" max="11795" width="7.42578125" style="41" customWidth="1"/>
    <col min="11796" max="12033" width="9.140625" style="41"/>
    <col min="12034" max="12034" width="5" style="41" customWidth="1"/>
    <col min="12035" max="12035" width="21.42578125" style="41" customWidth="1"/>
    <col min="12036" max="12037" width="9.140625" style="41"/>
    <col min="12038" max="12038" width="14.85546875" style="41" customWidth="1"/>
    <col min="12039" max="12039" width="8.7109375" style="41" customWidth="1"/>
    <col min="12040" max="12041" width="9.140625" style="41"/>
    <col min="12042" max="12042" width="8" style="41" customWidth="1"/>
    <col min="12043" max="12044" width="9.140625" style="41"/>
    <col min="12045" max="12045" width="8.85546875" style="41" customWidth="1"/>
    <col min="12046" max="12047" width="9.140625" style="41"/>
    <col min="12048" max="12048" width="7.42578125" style="41" customWidth="1"/>
    <col min="12049" max="12050" width="9.140625" style="41"/>
    <col min="12051" max="12051" width="7.42578125" style="41" customWidth="1"/>
    <col min="12052" max="12289" width="9.140625" style="41"/>
    <col min="12290" max="12290" width="5" style="41" customWidth="1"/>
    <col min="12291" max="12291" width="21.42578125" style="41" customWidth="1"/>
    <col min="12292" max="12293" width="9.140625" style="41"/>
    <col min="12294" max="12294" width="14.85546875" style="41" customWidth="1"/>
    <col min="12295" max="12295" width="8.7109375" style="41" customWidth="1"/>
    <col min="12296" max="12297" width="9.140625" style="41"/>
    <col min="12298" max="12298" width="8" style="41" customWidth="1"/>
    <col min="12299" max="12300" width="9.140625" style="41"/>
    <col min="12301" max="12301" width="8.85546875" style="41" customWidth="1"/>
    <col min="12302" max="12303" width="9.140625" style="41"/>
    <col min="12304" max="12304" width="7.42578125" style="41" customWidth="1"/>
    <col min="12305" max="12306" width="9.140625" style="41"/>
    <col min="12307" max="12307" width="7.42578125" style="41" customWidth="1"/>
    <col min="12308" max="12545" width="9.140625" style="41"/>
    <col min="12546" max="12546" width="5" style="41" customWidth="1"/>
    <col min="12547" max="12547" width="21.42578125" style="41" customWidth="1"/>
    <col min="12548" max="12549" width="9.140625" style="41"/>
    <col min="12550" max="12550" width="14.85546875" style="41" customWidth="1"/>
    <col min="12551" max="12551" width="8.7109375" style="41" customWidth="1"/>
    <col min="12552" max="12553" width="9.140625" style="41"/>
    <col min="12554" max="12554" width="8" style="41" customWidth="1"/>
    <col min="12555" max="12556" width="9.140625" style="41"/>
    <col min="12557" max="12557" width="8.85546875" style="41" customWidth="1"/>
    <col min="12558" max="12559" width="9.140625" style="41"/>
    <col min="12560" max="12560" width="7.42578125" style="41" customWidth="1"/>
    <col min="12561" max="12562" width="9.140625" style="41"/>
    <col min="12563" max="12563" width="7.42578125" style="41" customWidth="1"/>
    <col min="12564" max="12801" width="9.140625" style="41"/>
    <col min="12802" max="12802" width="5" style="41" customWidth="1"/>
    <col min="12803" max="12803" width="21.42578125" style="41" customWidth="1"/>
    <col min="12804" max="12805" width="9.140625" style="41"/>
    <col min="12806" max="12806" width="14.85546875" style="41" customWidth="1"/>
    <col min="12807" max="12807" width="8.7109375" style="41" customWidth="1"/>
    <col min="12808" max="12809" width="9.140625" style="41"/>
    <col min="12810" max="12810" width="8" style="41" customWidth="1"/>
    <col min="12811" max="12812" width="9.140625" style="41"/>
    <col min="12813" max="12813" width="8.85546875" style="41" customWidth="1"/>
    <col min="12814" max="12815" width="9.140625" style="41"/>
    <col min="12816" max="12816" width="7.42578125" style="41" customWidth="1"/>
    <col min="12817" max="12818" width="9.140625" style="41"/>
    <col min="12819" max="12819" width="7.42578125" style="41" customWidth="1"/>
    <col min="12820" max="13057" width="9.140625" style="41"/>
    <col min="13058" max="13058" width="5" style="41" customWidth="1"/>
    <col min="13059" max="13059" width="21.42578125" style="41" customWidth="1"/>
    <col min="13060" max="13061" width="9.140625" style="41"/>
    <col min="13062" max="13062" width="14.85546875" style="41" customWidth="1"/>
    <col min="13063" max="13063" width="8.7109375" style="41" customWidth="1"/>
    <col min="13064" max="13065" width="9.140625" style="41"/>
    <col min="13066" max="13066" width="8" style="41" customWidth="1"/>
    <col min="13067" max="13068" width="9.140625" style="41"/>
    <col min="13069" max="13069" width="8.85546875" style="41" customWidth="1"/>
    <col min="13070" max="13071" width="9.140625" style="41"/>
    <col min="13072" max="13072" width="7.42578125" style="41" customWidth="1"/>
    <col min="13073" max="13074" width="9.140625" style="41"/>
    <col min="13075" max="13075" width="7.42578125" style="41" customWidth="1"/>
    <col min="13076" max="13313" width="9.140625" style="41"/>
    <col min="13314" max="13314" width="5" style="41" customWidth="1"/>
    <col min="13315" max="13315" width="21.42578125" style="41" customWidth="1"/>
    <col min="13316" max="13317" width="9.140625" style="41"/>
    <col min="13318" max="13318" width="14.85546875" style="41" customWidth="1"/>
    <col min="13319" max="13319" width="8.7109375" style="41" customWidth="1"/>
    <col min="13320" max="13321" width="9.140625" style="41"/>
    <col min="13322" max="13322" width="8" style="41" customWidth="1"/>
    <col min="13323" max="13324" width="9.140625" style="41"/>
    <col min="13325" max="13325" width="8.85546875" style="41" customWidth="1"/>
    <col min="13326" max="13327" width="9.140625" style="41"/>
    <col min="13328" max="13328" width="7.42578125" style="41" customWidth="1"/>
    <col min="13329" max="13330" width="9.140625" style="41"/>
    <col min="13331" max="13331" width="7.42578125" style="41" customWidth="1"/>
    <col min="13332" max="13569" width="9.140625" style="41"/>
    <col min="13570" max="13570" width="5" style="41" customWidth="1"/>
    <col min="13571" max="13571" width="21.42578125" style="41" customWidth="1"/>
    <col min="13572" max="13573" width="9.140625" style="41"/>
    <col min="13574" max="13574" width="14.85546875" style="41" customWidth="1"/>
    <col min="13575" max="13575" width="8.7109375" style="41" customWidth="1"/>
    <col min="13576" max="13577" width="9.140625" style="41"/>
    <col min="13578" max="13578" width="8" style="41" customWidth="1"/>
    <col min="13579" max="13580" width="9.140625" style="41"/>
    <col min="13581" max="13581" width="8.85546875" style="41" customWidth="1"/>
    <col min="13582" max="13583" width="9.140625" style="41"/>
    <col min="13584" max="13584" width="7.42578125" style="41" customWidth="1"/>
    <col min="13585" max="13586" width="9.140625" style="41"/>
    <col min="13587" max="13587" width="7.42578125" style="41" customWidth="1"/>
    <col min="13588" max="13825" width="9.140625" style="41"/>
    <col min="13826" max="13826" width="5" style="41" customWidth="1"/>
    <col min="13827" max="13827" width="21.42578125" style="41" customWidth="1"/>
    <col min="13828" max="13829" width="9.140625" style="41"/>
    <col min="13830" max="13830" width="14.85546875" style="41" customWidth="1"/>
    <col min="13831" max="13831" width="8.7109375" style="41" customWidth="1"/>
    <col min="13832" max="13833" width="9.140625" style="41"/>
    <col min="13834" max="13834" width="8" style="41" customWidth="1"/>
    <col min="13835" max="13836" width="9.140625" style="41"/>
    <col min="13837" max="13837" width="8.85546875" style="41" customWidth="1"/>
    <col min="13838" max="13839" width="9.140625" style="41"/>
    <col min="13840" max="13840" width="7.42578125" style="41" customWidth="1"/>
    <col min="13841" max="13842" width="9.140625" style="41"/>
    <col min="13843" max="13843" width="7.42578125" style="41" customWidth="1"/>
    <col min="13844" max="14081" width="9.140625" style="41"/>
    <col min="14082" max="14082" width="5" style="41" customWidth="1"/>
    <col min="14083" max="14083" width="21.42578125" style="41" customWidth="1"/>
    <col min="14084" max="14085" width="9.140625" style="41"/>
    <col min="14086" max="14086" width="14.85546875" style="41" customWidth="1"/>
    <col min="14087" max="14087" width="8.7109375" style="41" customWidth="1"/>
    <col min="14088" max="14089" width="9.140625" style="41"/>
    <col min="14090" max="14090" width="8" style="41" customWidth="1"/>
    <col min="14091" max="14092" width="9.140625" style="41"/>
    <col min="14093" max="14093" width="8.85546875" style="41" customWidth="1"/>
    <col min="14094" max="14095" width="9.140625" style="41"/>
    <col min="14096" max="14096" width="7.42578125" style="41" customWidth="1"/>
    <col min="14097" max="14098" width="9.140625" style="41"/>
    <col min="14099" max="14099" width="7.42578125" style="41" customWidth="1"/>
    <col min="14100" max="14337" width="9.140625" style="41"/>
    <col min="14338" max="14338" width="5" style="41" customWidth="1"/>
    <col min="14339" max="14339" width="21.42578125" style="41" customWidth="1"/>
    <col min="14340" max="14341" width="9.140625" style="41"/>
    <col min="14342" max="14342" width="14.85546875" style="41" customWidth="1"/>
    <col min="14343" max="14343" width="8.7109375" style="41" customWidth="1"/>
    <col min="14344" max="14345" width="9.140625" style="41"/>
    <col min="14346" max="14346" width="8" style="41" customWidth="1"/>
    <col min="14347" max="14348" width="9.140625" style="41"/>
    <col min="14349" max="14349" width="8.85546875" style="41" customWidth="1"/>
    <col min="14350" max="14351" width="9.140625" style="41"/>
    <col min="14352" max="14352" width="7.42578125" style="41" customWidth="1"/>
    <col min="14353" max="14354" width="9.140625" style="41"/>
    <col min="14355" max="14355" width="7.42578125" style="41" customWidth="1"/>
    <col min="14356" max="14593" width="9.140625" style="41"/>
    <col min="14594" max="14594" width="5" style="41" customWidth="1"/>
    <col min="14595" max="14595" width="21.42578125" style="41" customWidth="1"/>
    <col min="14596" max="14597" width="9.140625" style="41"/>
    <col min="14598" max="14598" width="14.85546875" style="41" customWidth="1"/>
    <col min="14599" max="14599" width="8.7109375" style="41" customWidth="1"/>
    <col min="14600" max="14601" width="9.140625" style="41"/>
    <col min="14602" max="14602" width="8" style="41" customWidth="1"/>
    <col min="14603" max="14604" width="9.140625" style="41"/>
    <col min="14605" max="14605" width="8.85546875" style="41" customWidth="1"/>
    <col min="14606" max="14607" width="9.140625" style="41"/>
    <col min="14608" max="14608" width="7.42578125" style="41" customWidth="1"/>
    <col min="14609" max="14610" width="9.140625" style="41"/>
    <col min="14611" max="14611" width="7.42578125" style="41" customWidth="1"/>
    <col min="14612" max="14849" width="9.140625" style="41"/>
    <col min="14850" max="14850" width="5" style="41" customWidth="1"/>
    <col min="14851" max="14851" width="21.42578125" style="41" customWidth="1"/>
    <col min="14852" max="14853" width="9.140625" style="41"/>
    <col min="14854" max="14854" width="14.85546875" style="41" customWidth="1"/>
    <col min="14855" max="14855" width="8.7109375" style="41" customWidth="1"/>
    <col min="14856" max="14857" width="9.140625" style="41"/>
    <col min="14858" max="14858" width="8" style="41" customWidth="1"/>
    <col min="14859" max="14860" width="9.140625" style="41"/>
    <col min="14861" max="14861" width="8.85546875" style="41" customWidth="1"/>
    <col min="14862" max="14863" width="9.140625" style="41"/>
    <col min="14864" max="14864" width="7.42578125" style="41" customWidth="1"/>
    <col min="14865" max="14866" width="9.140625" style="41"/>
    <col min="14867" max="14867" width="7.42578125" style="41" customWidth="1"/>
    <col min="14868" max="15105" width="9.140625" style="41"/>
    <col min="15106" max="15106" width="5" style="41" customWidth="1"/>
    <col min="15107" max="15107" width="21.42578125" style="41" customWidth="1"/>
    <col min="15108" max="15109" width="9.140625" style="41"/>
    <col min="15110" max="15110" width="14.85546875" style="41" customWidth="1"/>
    <col min="15111" max="15111" width="8.7109375" style="41" customWidth="1"/>
    <col min="15112" max="15113" width="9.140625" style="41"/>
    <col min="15114" max="15114" width="8" style="41" customWidth="1"/>
    <col min="15115" max="15116" width="9.140625" style="41"/>
    <col min="15117" max="15117" width="8.85546875" style="41" customWidth="1"/>
    <col min="15118" max="15119" width="9.140625" style="41"/>
    <col min="15120" max="15120" width="7.42578125" style="41" customWidth="1"/>
    <col min="15121" max="15122" width="9.140625" style="41"/>
    <col min="15123" max="15123" width="7.42578125" style="41" customWidth="1"/>
    <col min="15124" max="15361" width="9.140625" style="41"/>
    <col min="15362" max="15362" width="5" style="41" customWidth="1"/>
    <col min="15363" max="15363" width="21.42578125" style="41" customWidth="1"/>
    <col min="15364" max="15365" width="9.140625" style="41"/>
    <col min="15366" max="15366" width="14.85546875" style="41" customWidth="1"/>
    <col min="15367" max="15367" width="8.7109375" style="41" customWidth="1"/>
    <col min="15368" max="15369" width="9.140625" style="41"/>
    <col min="15370" max="15370" width="8" style="41" customWidth="1"/>
    <col min="15371" max="15372" width="9.140625" style="41"/>
    <col min="15373" max="15373" width="8.85546875" style="41" customWidth="1"/>
    <col min="15374" max="15375" width="9.140625" style="41"/>
    <col min="15376" max="15376" width="7.42578125" style="41" customWidth="1"/>
    <col min="15377" max="15378" width="9.140625" style="41"/>
    <col min="15379" max="15379" width="7.42578125" style="41" customWidth="1"/>
    <col min="15380" max="15617" width="9.140625" style="41"/>
    <col min="15618" max="15618" width="5" style="41" customWidth="1"/>
    <col min="15619" max="15619" width="21.42578125" style="41" customWidth="1"/>
    <col min="15620" max="15621" width="9.140625" style="41"/>
    <col min="15622" max="15622" width="14.85546875" style="41" customWidth="1"/>
    <col min="15623" max="15623" width="8.7109375" style="41" customWidth="1"/>
    <col min="15624" max="15625" width="9.140625" style="41"/>
    <col min="15626" max="15626" width="8" style="41" customWidth="1"/>
    <col min="15627" max="15628" width="9.140625" style="41"/>
    <col min="15629" max="15629" width="8.85546875" style="41" customWidth="1"/>
    <col min="15630" max="15631" width="9.140625" style="41"/>
    <col min="15632" max="15632" width="7.42578125" style="41" customWidth="1"/>
    <col min="15633" max="15634" width="9.140625" style="41"/>
    <col min="15635" max="15635" width="7.42578125" style="41" customWidth="1"/>
    <col min="15636" max="15873" width="9.140625" style="41"/>
    <col min="15874" max="15874" width="5" style="41" customWidth="1"/>
    <col min="15875" max="15875" width="21.42578125" style="41" customWidth="1"/>
    <col min="15876" max="15877" width="9.140625" style="41"/>
    <col min="15878" max="15878" width="14.85546875" style="41" customWidth="1"/>
    <col min="15879" max="15879" width="8.7109375" style="41" customWidth="1"/>
    <col min="15880" max="15881" width="9.140625" style="41"/>
    <col min="15882" max="15882" width="8" style="41" customWidth="1"/>
    <col min="15883" max="15884" width="9.140625" style="41"/>
    <col min="15885" max="15885" width="8.85546875" style="41" customWidth="1"/>
    <col min="15886" max="15887" width="9.140625" style="41"/>
    <col min="15888" max="15888" width="7.42578125" style="41" customWidth="1"/>
    <col min="15889" max="15890" width="9.140625" style="41"/>
    <col min="15891" max="15891" width="7.42578125" style="41" customWidth="1"/>
    <col min="15892" max="16129" width="9.140625" style="41"/>
    <col min="16130" max="16130" width="5" style="41" customWidth="1"/>
    <col min="16131" max="16131" width="21.42578125" style="41" customWidth="1"/>
    <col min="16132" max="16133" width="9.140625" style="41"/>
    <col min="16134" max="16134" width="14.85546875" style="41" customWidth="1"/>
    <col min="16135" max="16135" width="8.7109375" style="41" customWidth="1"/>
    <col min="16136" max="16137" width="9.140625" style="41"/>
    <col min="16138" max="16138" width="8" style="41" customWidth="1"/>
    <col min="16139" max="16140" width="9.140625" style="41"/>
    <col min="16141" max="16141" width="8.85546875" style="41" customWidth="1"/>
    <col min="16142" max="16143" width="9.140625" style="41"/>
    <col min="16144" max="16144" width="7.42578125" style="41" customWidth="1"/>
    <col min="16145" max="16146" width="9.140625" style="41"/>
    <col min="16147" max="16147" width="7.42578125" style="41" customWidth="1"/>
    <col min="16148" max="16384" width="9.140625" style="41"/>
  </cols>
  <sheetData>
    <row r="2" spans="2:2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64" t="s">
        <v>55</v>
      </c>
      <c r="T2" s="64"/>
      <c r="U2" s="64"/>
    </row>
    <row r="3" spans="2:21" ht="24" customHeight="1" x14ac:dyDescent="0.2">
      <c r="B3" s="65" t="s">
        <v>56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2:21" x14ac:dyDescent="0.2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2:21" x14ac:dyDescent="0.2">
      <c r="B5" s="30" t="s">
        <v>8</v>
      </c>
      <c r="C5" s="30" t="s">
        <v>0</v>
      </c>
      <c r="D5" s="31" t="s">
        <v>6</v>
      </c>
      <c r="E5" s="31"/>
      <c r="F5" s="31"/>
      <c r="G5" s="30" t="s">
        <v>57</v>
      </c>
      <c r="H5" s="30"/>
      <c r="I5" s="31"/>
      <c r="J5" s="31" t="s">
        <v>58</v>
      </c>
      <c r="K5" s="31"/>
      <c r="L5" s="31"/>
      <c r="M5" s="30" t="s">
        <v>59</v>
      </c>
      <c r="N5" s="30"/>
      <c r="O5" s="31"/>
      <c r="P5" s="30" t="s">
        <v>60</v>
      </c>
      <c r="Q5" s="30"/>
      <c r="R5" s="31"/>
      <c r="S5" s="30" t="s">
        <v>61</v>
      </c>
      <c r="T5" s="30"/>
      <c r="U5" s="31"/>
    </row>
    <row r="6" spans="2:21" ht="20.25" customHeight="1" x14ac:dyDescent="0.2">
      <c r="B6" s="30"/>
      <c r="C6" s="30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2:21" ht="66" customHeight="1" x14ac:dyDescent="0.2">
      <c r="B7" s="30"/>
      <c r="C7" s="30"/>
      <c r="D7" s="21" t="s">
        <v>19</v>
      </c>
      <c r="E7" s="21" t="s">
        <v>20</v>
      </c>
      <c r="F7" s="21" t="s">
        <v>62</v>
      </c>
      <c r="G7" s="21" t="s">
        <v>19</v>
      </c>
      <c r="H7" s="21" t="s">
        <v>20</v>
      </c>
      <c r="I7" s="21" t="s">
        <v>62</v>
      </c>
      <c r="J7" s="21" t="s">
        <v>19</v>
      </c>
      <c r="K7" s="21" t="s">
        <v>20</v>
      </c>
      <c r="L7" s="21" t="s">
        <v>62</v>
      </c>
      <c r="M7" s="21" t="s">
        <v>19</v>
      </c>
      <c r="N7" s="21" t="s">
        <v>20</v>
      </c>
      <c r="O7" s="21" t="s">
        <v>62</v>
      </c>
      <c r="P7" s="21" t="s">
        <v>19</v>
      </c>
      <c r="Q7" s="21" t="s">
        <v>20</v>
      </c>
      <c r="R7" s="21" t="s">
        <v>62</v>
      </c>
      <c r="S7" s="21" t="s">
        <v>19</v>
      </c>
      <c r="T7" s="21" t="s">
        <v>20</v>
      </c>
      <c r="U7" s="21" t="s">
        <v>62</v>
      </c>
    </row>
    <row r="8" spans="2:21" ht="36.75" customHeight="1" x14ac:dyDescent="0.2">
      <c r="B8" s="66" t="s">
        <v>21</v>
      </c>
      <c r="C8" s="67"/>
      <c r="D8" s="14">
        <f>D9+D10+D11+D12+D13+D14+D15+D16+D17+D18+D19+D20+D21+D22+D23+D24</f>
        <v>6785</v>
      </c>
      <c r="E8" s="14">
        <f>E9+E10+E11+E12+E13+E14+E15+E16+E17+E18+E19+E20+E21+E22+E23+E24</f>
        <v>3797</v>
      </c>
      <c r="F8" s="14">
        <f>F9+F10+F11+F12+F13+F14+F15+F16+F17+F18+F19+F20+F21+F22+F23+F24</f>
        <v>8874</v>
      </c>
      <c r="G8" s="14">
        <f>G9+G10+G11+G12+G13+G14+G15+G16+G17+G18+G19+G20+G21+G22+G23+G24</f>
        <v>1004</v>
      </c>
      <c r="H8" s="14">
        <f t="shared" ref="H8:I8" si="0">H9+H10+H11+H12+H13+H14+H15+H16+H17+H18+H19+H20+H21+H22+H23+H24</f>
        <v>688</v>
      </c>
      <c r="I8" s="14">
        <f t="shared" si="0"/>
        <v>1362</v>
      </c>
      <c r="J8" s="14">
        <f>SUM(J9:J24)</f>
        <v>1548</v>
      </c>
      <c r="K8" s="14">
        <f t="shared" ref="K8:U8" si="1">K9+K10+K11+K12+K13+K14+K15+K16+K17+K18+K19+K20+K21+K22+K23+K24</f>
        <v>960</v>
      </c>
      <c r="L8" s="14">
        <f t="shared" si="1"/>
        <v>2066</v>
      </c>
      <c r="M8" s="14">
        <f t="shared" si="1"/>
        <v>782</v>
      </c>
      <c r="N8" s="14">
        <f t="shared" si="1"/>
        <v>529</v>
      </c>
      <c r="O8" s="14">
        <f t="shared" si="1"/>
        <v>1006</v>
      </c>
      <c r="P8" s="68">
        <f t="shared" si="1"/>
        <v>1717</v>
      </c>
      <c r="Q8" s="68">
        <f t="shared" si="1"/>
        <v>771</v>
      </c>
      <c r="R8" s="68">
        <f t="shared" si="1"/>
        <v>2232</v>
      </c>
      <c r="S8" s="68">
        <f t="shared" si="1"/>
        <v>1734</v>
      </c>
      <c r="T8" s="68">
        <f t="shared" si="1"/>
        <v>849</v>
      </c>
      <c r="U8" s="68">
        <f t="shared" si="1"/>
        <v>2208</v>
      </c>
    </row>
    <row r="9" spans="2:21" ht="50.1" customHeight="1" x14ac:dyDescent="0.2">
      <c r="B9" s="69">
        <v>1</v>
      </c>
      <c r="C9" s="70" t="s">
        <v>23</v>
      </c>
      <c r="D9" s="14">
        <f>G9+J9+M9+P9+S9</f>
        <v>7</v>
      </c>
      <c r="E9" s="14">
        <f t="shared" ref="E9:F24" si="2">H9+K9+N9+Q9+T9</f>
        <v>7</v>
      </c>
      <c r="F9" s="14">
        <f t="shared" si="2"/>
        <v>11</v>
      </c>
      <c r="G9" s="71">
        <v>1</v>
      </c>
      <c r="H9" s="71">
        <v>1</v>
      </c>
      <c r="I9" s="71">
        <v>1</v>
      </c>
      <c r="J9" s="71">
        <v>3</v>
      </c>
      <c r="K9" s="71">
        <v>3</v>
      </c>
      <c r="L9" s="71">
        <v>7</v>
      </c>
      <c r="M9" s="71">
        <v>0</v>
      </c>
      <c r="N9" s="71">
        <v>0</v>
      </c>
      <c r="O9" s="71">
        <v>0</v>
      </c>
      <c r="P9" s="71">
        <v>1</v>
      </c>
      <c r="Q9" s="71">
        <v>1</v>
      </c>
      <c r="R9" s="71">
        <v>1</v>
      </c>
      <c r="S9" s="71">
        <v>2</v>
      </c>
      <c r="T9" s="71">
        <v>2</v>
      </c>
      <c r="U9" s="71">
        <v>2</v>
      </c>
    </row>
    <row r="10" spans="2:21" ht="50.1" customHeight="1" x14ac:dyDescent="0.2">
      <c r="B10" s="69">
        <v>2</v>
      </c>
      <c r="C10" s="70" t="s">
        <v>24</v>
      </c>
      <c r="D10" s="14">
        <f t="shared" ref="D10:D24" si="3">G10+J10+M10+P10+S10</f>
        <v>26</v>
      </c>
      <c r="E10" s="14">
        <f t="shared" si="2"/>
        <v>16</v>
      </c>
      <c r="F10" s="14">
        <f t="shared" si="2"/>
        <v>47</v>
      </c>
      <c r="G10" s="71">
        <v>4</v>
      </c>
      <c r="H10" s="71">
        <v>2</v>
      </c>
      <c r="I10" s="71">
        <v>8</v>
      </c>
      <c r="J10" s="71">
        <v>4</v>
      </c>
      <c r="K10" s="71">
        <v>4</v>
      </c>
      <c r="L10" s="71">
        <v>10</v>
      </c>
      <c r="M10" s="71">
        <v>2</v>
      </c>
      <c r="N10" s="71">
        <v>2</v>
      </c>
      <c r="O10" s="71">
        <v>3</v>
      </c>
      <c r="P10" s="71">
        <v>7</v>
      </c>
      <c r="Q10" s="71">
        <v>3</v>
      </c>
      <c r="R10" s="71">
        <v>12</v>
      </c>
      <c r="S10" s="71">
        <v>9</v>
      </c>
      <c r="T10" s="71">
        <v>5</v>
      </c>
      <c r="U10" s="71">
        <v>14</v>
      </c>
    </row>
    <row r="11" spans="2:21" ht="27.95" customHeight="1" x14ac:dyDescent="0.2">
      <c r="B11" s="20">
        <v>3</v>
      </c>
      <c r="C11" s="18" t="s">
        <v>25</v>
      </c>
      <c r="D11" s="14">
        <f t="shared" si="3"/>
        <v>927</v>
      </c>
      <c r="E11" s="14">
        <f t="shared" si="2"/>
        <v>448</v>
      </c>
      <c r="F11" s="14">
        <f t="shared" si="2"/>
        <v>1102</v>
      </c>
      <c r="G11" s="71">
        <v>180</v>
      </c>
      <c r="H11" s="71">
        <v>118</v>
      </c>
      <c r="I11" s="71">
        <v>217</v>
      </c>
      <c r="J11" s="71">
        <v>192</v>
      </c>
      <c r="K11" s="71">
        <v>101</v>
      </c>
      <c r="L11" s="71">
        <v>233</v>
      </c>
      <c r="M11" s="71">
        <v>121</v>
      </c>
      <c r="N11" s="71">
        <v>68</v>
      </c>
      <c r="O11" s="71">
        <v>142</v>
      </c>
      <c r="P11" s="71">
        <v>176</v>
      </c>
      <c r="Q11" s="71">
        <v>63</v>
      </c>
      <c r="R11" s="71">
        <v>209</v>
      </c>
      <c r="S11" s="71">
        <v>258</v>
      </c>
      <c r="T11" s="71">
        <v>98</v>
      </c>
      <c r="U11" s="71">
        <v>301</v>
      </c>
    </row>
    <row r="12" spans="2:21" ht="27.95" customHeight="1" x14ac:dyDescent="0.2">
      <c r="B12" s="17">
        <v>4</v>
      </c>
      <c r="C12" s="18" t="s">
        <v>26</v>
      </c>
      <c r="D12" s="14">
        <f t="shared" si="3"/>
        <v>212</v>
      </c>
      <c r="E12" s="14">
        <f t="shared" si="2"/>
        <v>108</v>
      </c>
      <c r="F12" s="14">
        <f t="shared" si="2"/>
        <v>234</v>
      </c>
      <c r="G12" s="71">
        <v>29</v>
      </c>
      <c r="H12" s="71">
        <v>23</v>
      </c>
      <c r="I12" s="71">
        <v>33</v>
      </c>
      <c r="J12" s="71">
        <v>52</v>
      </c>
      <c r="K12" s="71">
        <v>22</v>
      </c>
      <c r="L12" s="71">
        <v>60</v>
      </c>
      <c r="M12" s="71">
        <v>35</v>
      </c>
      <c r="N12" s="71">
        <v>21</v>
      </c>
      <c r="O12" s="71">
        <v>38</v>
      </c>
      <c r="P12" s="71">
        <v>46</v>
      </c>
      <c r="Q12" s="71">
        <v>18</v>
      </c>
      <c r="R12" s="71">
        <v>49</v>
      </c>
      <c r="S12" s="71">
        <v>50</v>
      </c>
      <c r="T12" s="71">
        <v>24</v>
      </c>
      <c r="U12" s="71">
        <v>54</v>
      </c>
    </row>
    <row r="13" spans="2:21" ht="27.95" customHeight="1" x14ac:dyDescent="0.2">
      <c r="B13" s="69">
        <v>5</v>
      </c>
      <c r="C13" s="18" t="s">
        <v>27</v>
      </c>
      <c r="D13" s="14">
        <f t="shared" si="3"/>
        <v>370</v>
      </c>
      <c r="E13" s="14">
        <f t="shared" si="2"/>
        <v>195</v>
      </c>
      <c r="F13" s="14">
        <f t="shared" si="2"/>
        <v>478</v>
      </c>
      <c r="G13" s="71">
        <v>43</v>
      </c>
      <c r="H13" s="71">
        <v>28</v>
      </c>
      <c r="I13" s="71">
        <v>53</v>
      </c>
      <c r="J13" s="71">
        <v>84</v>
      </c>
      <c r="K13" s="71">
        <v>51</v>
      </c>
      <c r="L13" s="71">
        <v>116</v>
      </c>
      <c r="M13" s="71">
        <v>50</v>
      </c>
      <c r="N13" s="71">
        <v>29</v>
      </c>
      <c r="O13" s="71">
        <v>68</v>
      </c>
      <c r="P13" s="71">
        <v>91</v>
      </c>
      <c r="Q13" s="71">
        <v>35</v>
      </c>
      <c r="R13" s="71">
        <v>112</v>
      </c>
      <c r="S13" s="71">
        <v>102</v>
      </c>
      <c r="T13" s="71">
        <v>52</v>
      </c>
      <c r="U13" s="71">
        <v>129</v>
      </c>
    </row>
    <row r="14" spans="2:21" ht="27.95" customHeight="1" x14ac:dyDescent="0.2">
      <c r="B14" s="69">
        <v>6</v>
      </c>
      <c r="C14" s="18" t="s">
        <v>28</v>
      </c>
      <c r="D14" s="14">
        <f t="shared" si="3"/>
        <v>1499</v>
      </c>
      <c r="E14" s="14">
        <f t="shared" si="2"/>
        <v>834</v>
      </c>
      <c r="F14" s="14">
        <f t="shared" si="2"/>
        <v>1902</v>
      </c>
      <c r="G14" s="71">
        <v>206</v>
      </c>
      <c r="H14" s="71">
        <v>156</v>
      </c>
      <c r="I14" s="71">
        <v>275</v>
      </c>
      <c r="J14" s="71">
        <v>405</v>
      </c>
      <c r="K14" s="71">
        <v>249</v>
      </c>
      <c r="L14" s="71">
        <v>502</v>
      </c>
      <c r="M14" s="71">
        <v>163</v>
      </c>
      <c r="N14" s="71">
        <v>116</v>
      </c>
      <c r="O14" s="71">
        <v>203</v>
      </c>
      <c r="P14" s="71">
        <v>404</v>
      </c>
      <c r="Q14" s="71">
        <v>173</v>
      </c>
      <c r="R14" s="71">
        <v>531</v>
      </c>
      <c r="S14" s="71">
        <v>321</v>
      </c>
      <c r="T14" s="71">
        <v>140</v>
      </c>
      <c r="U14" s="71">
        <v>391</v>
      </c>
    </row>
    <row r="15" spans="2:21" ht="27.95" customHeight="1" x14ac:dyDescent="0.2">
      <c r="B15" s="20">
        <v>7</v>
      </c>
      <c r="C15" s="18" t="s">
        <v>29</v>
      </c>
      <c r="D15" s="14">
        <f t="shared" si="3"/>
        <v>944</v>
      </c>
      <c r="E15" s="14">
        <f t="shared" si="2"/>
        <v>529</v>
      </c>
      <c r="F15" s="14">
        <f t="shared" si="2"/>
        <v>1283</v>
      </c>
      <c r="G15" s="71">
        <v>139</v>
      </c>
      <c r="H15" s="71">
        <v>87</v>
      </c>
      <c r="I15" s="71">
        <v>196</v>
      </c>
      <c r="J15" s="71">
        <v>225</v>
      </c>
      <c r="K15" s="71">
        <v>141</v>
      </c>
      <c r="L15" s="71">
        <v>331</v>
      </c>
      <c r="M15" s="71">
        <v>87</v>
      </c>
      <c r="N15" s="71">
        <v>63</v>
      </c>
      <c r="O15" s="71">
        <v>119</v>
      </c>
      <c r="P15" s="71">
        <v>225</v>
      </c>
      <c r="Q15" s="71">
        <v>105</v>
      </c>
      <c r="R15" s="71">
        <v>298</v>
      </c>
      <c r="S15" s="71">
        <v>268</v>
      </c>
      <c r="T15" s="71">
        <v>133</v>
      </c>
      <c r="U15" s="71">
        <v>339</v>
      </c>
    </row>
    <row r="16" spans="2:21" ht="27.95" customHeight="1" x14ac:dyDescent="0.2">
      <c r="B16" s="17">
        <v>8</v>
      </c>
      <c r="C16" s="18" t="s">
        <v>30</v>
      </c>
      <c r="D16" s="14">
        <f t="shared" si="3"/>
        <v>140</v>
      </c>
      <c r="E16" s="14">
        <f t="shared" si="2"/>
        <v>72</v>
      </c>
      <c r="F16" s="14">
        <f t="shared" si="2"/>
        <v>159</v>
      </c>
      <c r="G16" s="71">
        <v>24</v>
      </c>
      <c r="H16" s="71">
        <v>17</v>
      </c>
      <c r="I16" s="71">
        <v>24</v>
      </c>
      <c r="J16" s="71">
        <v>24</v>
      </c>
      <c r="K16" s="71">
        <v>16</v>
      </c>
      <c r="L16" s="71">
        <v>28</v>
      </c>
      <c r="M16" s="71">
        <v>8</v>
      </c>
      <c r="N16" s="71">
        <v>5</v>
      </c>
      <c r="O16" s="71">
        <v>9</v>
      </c>
      <c r="P16" s="71">
        <v>36</v>
      </c>
      <c r="Q16" s="71">
        <v>18</v>
      </c>
      <c r="R16" s="71">
        <v>42</v>
      </c>
      <c r="S16" s="71">
        <v>48</v>
      </c>
      <c r="T16" s="71">
        <v>16</v>
      </c>
      <c r="U16" s="71">
        <v>56</v>
      </c>
    </row>
    <row r="17" spans="2:21" ht="27.95" customHeight="1" x14ac:dyDescent="0.2">
      <c r="B17" s="69">
        <v>9</v>
      </c>
      <c r="C17" s="18" t="s">
        <v>31</v>
      </c>
      <c r="D17" s="14">
        <f t="shared" si="3"/>
        <v>1266</v>
      </c>
      <c r="E17" s="14">
        <f t="shared" si="2"/>
        <v>762</v>
      </c>
      <c r="F17" s="14">
        <f t="shared" si="2"/>
        <v>1574</v>
      </c>
      <c r="G17" s="71">
        <v>111</v>
      </c>
      <c r="H17" s="71">
        <v>82</v>
      </c>
      <c r="I17" s="71">
        <v>140</v>
      </c>
      <c r="J17" s="71">
        <v>248</v>
      </c>
      <c r="K17" s="71">
        <v>159</v>
      </c>
      <c r="L17" s="71">
        <v>313</v>
      </c>
      <c r="M17" s="71">
        <v>135</v>
      </c>
      <c r="N17" s="71">
        <v>104</v>
      </c>
      <c r="O17" s="71">
        <v>160</v>
      </c>
      <c r="P17" s="71">
        <v>409</v>
      </c>
      <c r="Q17" s="71">
        <v>217</v>
      </c>
      <c r="R17" s="71">
        <v>516</v>
      </c>
      <c r="S17" s="71">
        <v>363</v>
      </c>
      <c r="T17" s="71">
        <v>200</v>
      </c>
      <c r="U17" s="71">
        <v>445</v>
      </c>
    </row>
    <row r="18" spans="2:21" ht="27.95" customHeight="1" x14ac:dyDescent="0.2">
      <c r="B18" s="69">
        <v>10</v>
      </c>
      <c r="C18" s="18" t="s">
        <v>32</v>
      </c>
      <c r="D18" s="14">
        <f t="shared" si="3"/>
        <v>143</v>
      </c>
      <c r="E18" s="14">
        <f t="shared" si="2"/>
        <v>83</v>
      </c>
      <c r="F18" s="14">
        <f t="shared" si="2"/>
        <v>159</v>
      </c>
      <c r="G18" s="71">
        <v>26</v>
      </c>
      <c r="H18" s="71">
        <v>24</v>
      </c>
      <c r="I18" s="71">
        <v>33</v>
      </c>
      <c r="J18" s="71">
        <v>34</v>
      </c>
      <c r="K18" s="71">
        <v>24</v>
      </c>
      <c r="L18" s="71">
        <v>37</v>
      </c>
      <c r="M18" s="71">
        <v>23</v>
      </c>
      <c r="N18" s="71">
        <v>15</v>
      </c>
      <c r="O18" s="71">
        <v>23</v>
      </c>
      <c r="P18" s="71">
        <v>43</v>
      </c>
      <c r="Q18" s="71">
        <v>11</v>
      </c>
      <c r="R18" s="71">
        <v>48</v>
      </c>
      <c r="S18" s="71">
        <v>17</v>
      </c>
      <c r="T18" s="71">
        <v>9</v>
      </c>
      <c r="U18" s="71">
        <v>18</v>
      </c>
    </row>
    <row r="19" spans="2:21" ht="27.95" customHeight="1" x14ac:dyDescent="0.2">
      <c r="B19" s="20">
        <v>11</v>
      </c>
      <c r="C19" s="18" t="s">
        <v>33</v>
      </c>
      <c r="D19" s="14">
        <f t="shared" si="3"/>
        <v>156</v>
      </c>
      <c r="E19" s="14">
        <f t="shared" si="2"/>
        <v>92</v>
      </c>
      <c r="F19" s="14">
        <f t="shared" si="2"/>
        <v>180</v>
      </c>
      <c r="G19" s="71">
        <v>25</v>
      </c>
      <c r="H19" s="71">
        <v>19</v>
      </c>
      <c r="I19" s="71">
        <v>27</v>
      </c>
      <c r="J19" s="71">
        <v>29</v>
      </c>
      <c r="K19" s="71">
        <v>22</v>
      </c>
      <c r="L19" s="71">
        <v>32</v>
      </c>
      <c r="M19" s="71">
        <v>16</v>
      </c>
      <c r="N19" s="71">
        <v>9</v>
      </c>
      <c r="O19" s="71">
        <v>18</v>
      </c>
      <c r="P19" s="71">
        <v>50</v>
      </c>
      <c r="Q19" s="71">
        <v>24</v>
      </c>
      <c r="R19" s="71">
        <v>58</v>
      </c>
      <c r="S19" s="71">
        <v>36</v>
      </c>
      <c r="T19" s="71">
        <v>18</v>
      </c>
      <c r="U19" s="71">
        <v>45</v>
      </c>
    </row>
    <row r="20" spans="2:21" ht="27.95" customHeight="1" x14ac:dyDescent="0.2">
      <c r="B20" s="17">
        <v>12</v>
      </c>
      <c r="C20" s="18" t="s">
        <v>34</v>
      </c>
      <c r="D20" s="14">
        <f t="shared" si="3"/>
        <v>57</v>
      </c>
      <c r="E20" s="14">
        <f t="shared" si="2"/>
        <v>22</v>
      </c>
      <c r="F20" s="14">
        <f t="shared" si="2"/>
        <v>129</v>
      </c>
      <c r="G20" s="71">
        <v>5</v>
      </c>
      <c r="H20" s="71">
        <v>1</v>
      </c>
      <c r="I20" s="71">
        <v>12</v>
      </c>
      <c r="J20" s="71">
        <v>17</v>
      </c>
      <c r="K20" s="71">
        <v>12</v>
      </c>
      <c r="L20" s="71">
        <v>35</v>
      </c>
      <c r="M20" s="71">
        <v>12</v>
      </c>
      <c r="N20" s="71">
        <v>8</v>
      </c>
      <c r="O20" s="71">
        <v>25</v>
      </c>
      <c r="P20" s="71">
        <v>11</v>
      </c>
      <c r="Q20" s="71">
        <v>0</v>
      </c>
      <c r="R20" s="71">
        <v>27</v>
      </c>
      <c r="S20" s="71">
        <v>12</v>
      </c>
      <c r="T20" s="71">
        <v>1</v>
      </c>
      <c r="U20" s="71">
        <v>30</v>
      </c>
    </row>
    <row r="21" spans="2:21" ht="27.95" customHeight="1" x14ac:dyDescent="0.2">
      <c r="B21" s="69">
        <v>13</v>
      </c>
      <c r="C21" s="18" t="s">
        <v>35</v>
      </c>
      <c r="D21" s="14">
        <f t="shared" si="3"/>
        <v>496</v>
      </c>
      <c r="E21" s="14">
        <f t="shared" si="2"/>
        <v>306</v>
      </c>
      <c r="F21" s="14">
        <f t="shared" si="2"/>
        <v>920</v>
      </c>
      <c r="G21" s="71">
        <v>135</v>
      </c>
      <c r="H21" s="71">
        <v>85</v>
      </c>
      <c r="I21" s="71">
        <v>234</v>
      </c>
      <c r="J21" s="71">
        <v>114</v>
      </c>
      <c r="K21" s="71">
        <v>76</v>
      </c>
      <c r="L21" s="71">
        <v>209</v>
      </c>
      <c r="M21" s="71">
        <v>58</v>
      </c>
      <c r="N21" s="71">
        <v>37</v>
      </c>
      <c r="O21" s="71">
        <v>104</v>
      </c>
      <c r="P21" s="71">
        <v>77</v>
      </c>
      <c r="Q21" s="71">
        <v>45</v>
      </c>
      <c r="R21" s="71">
        <v>150</v>
      </c>
      <c r="S21" s="71">
        <v>112</v>
      </c>
      <c r="T21" s="71">
        <v>63</v>
      </c>
      <c r="U21" s="71">
        <v>223</v>
      </c>
    </row>
    <row r="22" spans="2:21" ht="27.95" customHeight="1" x14ac:dyDescent="0.2">
      <c r="B22" s="69">
        <v>14</v>
      </c>
      <c r="C22" s="18" t="s">
        <v>36</v>
      </c>
      <c r="D22" s="14">
        <f t="shared" si="3"/>
        <v>156</v>
      </c>
      <c r="E22" s="14">
        <f t="shared" si="2"/>
        <v>97</v>
      </c>
      <c r="F22" s="14">
        <f t="shared" si="2"/>
        <v>244</v>
      </c>
      <c r="G22" s="71">
        <v>45</v>
      </c>
      <c r="H22" s="71">
        <v>26</v>
      </c>
      <c r="I22" s="71">
        <v>74</v>
      </c>
      <c r="J22" s="71">
        <v>29</v>
      </c>
      <c r="K22" s="71">
        <v>23</v>
      </c>
      <c r="L22" s="71">
        <v>50</v>
      </c>
      <c r="M22" s="71">
        <v>22</v>
      </c>
      <c r="N22" s="71">
        <v>15</v>
      </c>
      <c r="O22" s="71">
        <v>30</v>
      </c>
      <c r="P22" s="71">
        <v>36</v>
      </c>
      <c r="Q22" s="71">
        <v>17</v>
      </c>
      <c r="R22" s="71">
        <v>58</v>
      </c>
      <c r="S22" s="71">
        <v>24</v>
      </c>
      <c r="T22" s="71">
        <v>16</v>
      </c>
      <c r="U22" s="71">
        <v>32</v>
      </c>
    </row>
    <row r="23" spans="2:21" ht="27.95" customHeight="1" x14ac:dyDescent="0.2">
      <c r="B23" s="20">
        <v>15</v>
      </c>
      <c r="C23" s="18" t="s">
        <v>37</v>
      </c>
      <c r="D23" s="14">
        <f t="shared" si="3"/>
        <v>206</v>
      </c>
      <c r="E23" s="14">
        <f t="shared" si="2"/>
        <v>135</v>
      </c>
      <c r="F23" s="14">
        <f t="shared" si="2"/>
        <v>267</v>
      </c>
      <c r="G23" s="71">
        <v>17</v>
      </c>
      <c r="H23" s="71">
        <v>12</v>
      </c>
      <c r="I23" s="71">
        <v>20</v>
      </c>
      <c r="J23" s="71">
        <v>45</v>
      </c>
      <c r="K23" s="71">
        <v>32</v>
      </c>
      <c r="L23" s="71">
        <v>58</v>
      </c>
      <c r="M23" s="71">
        <v>30</v>
      </c>
      <c r="N23" s="71">
        <v>27</v>
      </c>
      <c r="O23" s="71">
        <v>42</v>
      </c>
      <c r="P23" s="71">
        <v>53</v>
      </c>
      <c r="Q23" s="71">
        <v>22</v>
      </c>
      <c r="R23" s="71">
        <v>69</v>
      </c>
      <c r="S23" s="71">
        <v>61</v>
      </c>
      <c r="T23" s="71">
        <v>42</v>
      </c>
      <c r="U23" s="71">
        <v>78</v>
      </c>
    </row>
    <row r="24" spans="2:21" ht="27.95" customHeight="1" x14ac:dyDescent="0.2">
      <c r="B24" s="17">
        <v>16</v>
      </c>
      <c r="C24" s="18" t="s">
        <v>38</v>
      </c>
      <c r="D24" s="14">
        <f t="shared" si="3"/>
        <v>180</v>
      </c>
      <c r="E24" s="14">
        <f t="shared" si="2"/>
        <v>91</v>
      </c>
      <c r="F24" s="14">
        <f t="shared" si="2"/>
        <v>185</v>
      </c>
      <c r="G24" s="71">
        <v>14</v>
      </c>
      <c r="H24" s="71">
        <v>7</v>
      </c>
      <c r="I24" s="71">
        <v>15</v>
      </c>
      <c r="J24" s="71">
        <v>43</v>
      </c>
      <c r="K24" s="71">
        <v>25</v>
      </c>
      <c r="L24" s="71">
        <v>45</v>
      </c>
      <c r="M24" s="71">
        <v>20</v>
      </c>
      <c r="N24" s="71">
        <v>10</v>
      </c>
      <c r="O24" s="71">
        <v>22</v>
      </c>
      <c r="P24" s="71">
        <v>52</v>
      </c>
      <c r="Q24" s="71">
        <v>19</v>
      </c>
      <c r="R24" s="71">
        <v>52</v>
      </c>
      <c r="S24" s="71">
        <v>51</v>
      </c>
      <c r="T24" s="71">
        <v>30</v>
      </c>
      <c r="U24" s="71">
        <v>51</v>
      </c>
    </row>
    <row r="26" spans="2:21" x14ac:dyDescent="0.2"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</row>
  </sheetData>
  <mergeCells count="11">
    <mergeCell ref="B8:C8"/>
    <mergeCell ref="S2:U2"/>
    <mergeCell ref="B3:U3"/>
    <mergeCell ref="B5:B7"/>
    <mergeCell ref="C5:C7"/>
    <mergeCell ref="D5:F6"/>
    <mergeCell ref="G5:I6"/>
    <mergeCell ref="J5:L6"/>
    <mergeCell ref="M5:O6"/>
    <mergeCell ref="P5:R6"/>
    <mergeCell ref="S5:U6"/>
  </mergeCells>
  <pageMargins left="0.59055118110236215" right="0.59055118110236215" top="0.59055118110236215" bottom="0.59055118110236215" header="0.31496062992125984" footer="0.31496062992125984"/>
  <pageSetup paperSize="9" scale="65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4"/>
  <sheetViews>
    <sheetView view="pageBreakPreview" topLeftCell="A31" zoomScaleNormal="100" zoomScaleSheetLayoutView="100" workbookViewId="0">
      <selection activeCell="G10" sqref="G10"/>
    </sheetView>
  </sheetViews>
  <sheetFormatPr defaultRowHeight="12.75" x14ac:dyDescent="0.2"/>
  <cols>
    <col min="1" max="1" width="2.85546875" style="41" customWidth="1"/>
    <col min="2" max="2" width="5.140625" style="41" customWidth="1"/>
    <col min="3" max="3" width="25.140625" style="41" customWidth="1"/>
    <col min="4" max="4" width="21.7109375" style="41" customWidth="1"/>
    <col min="5" max="6" width="9.7109375" style="82" customWidth="1"/>
    <col min="7" max="16" width="9.7109375" style="84" customWidth="1"/>
    <col min="17" max="256" width="9.140625" style="41"/>
    <col min="257" max="257" width="2.85546875" style="41" customWidth="1"/>
    <col min="258" max="258" width="5.140625" style="41" customWidth="1"/>
    <col min="259" max="259" width="25.140625" style="41" customWidth="1"/>
    <col min="260" max="260" width="21.7109375" style="41" customWidth="1"/>
    <col min="261" max="512" width="9.140625" style="41"/>
    <col min="513" max="513" width="2.85546875" style="41" customWidth="1"/>
    <col min="514" max="514" width="5.140625" style="41" customWidth="1"/>
    <col min="515" max="515" width="25.140625" style="41" customWidth="1"/>
    <col min="516" max="516" width="21.7109375" style="41" customWidth="1"/>
    <col min="517" max="768" width="9.140625" style="41"/>
    <col min="769" max="769" width="2.85546875" style="41" customWidth="1"/>
    <col min="770" max="770" width="5.140625" style="41" customWidth="1"/>
    <col min="771" max="771" width="25.140625" style="41" customWidth="1"/>
    <col min="772" max="772" width="21.7109375" style="41" customWidth="1"/>
    <col min="773" max="1024" width="9.140625" style="41"/>
    <col min="1025" max="1025" width="2.85546875" style="41" customWidth="1"/>
    <col min="1026" max="1026" width="5.140625" style="41" customWidth="1"/>
    <col min="1027" max="1027" width="25.140625" style="41" customWidth="1"/>
    <col min="1028" max="1028" width="21.7109375" style="41" customWidth="1"/>
    <col min="1029" max="1280" width="9.140625" style="41"/>
    <col min="1281" max="1281" width="2.85546875" style="41" customWidth="1"/>
    <col min="1282" max="1282" width="5.140625" style="41" customWidth="1"/>
    <col min="1283" max="1283" width="25.140625" style="41" customWidth="1"/>
    <col min="1284" max="1284" width="21.7109375" style="41" customWidth="1"/>
    <col min="1285" max="1536" width="9.140625" style="41"/>
    <col min="1537" max="1537" width="2.85546875" style="41" customWidth="1"/>
    <col min="1538" max="1538" width="5.140625" style="41" customWidth="1"/>
    <col min="1539" max="1539" width="25.140625" style="41" customWidth="1"/>
    <col min="1540" max="1540" width="21.7109375" style="41" customWidth="1"/>
    <col min="1541" max="1792" width="9.140625" style="41"/>
    <col min="1793" max="1793" width="2.85546875" style="41" customWidth="1"/>
    <col min="1794" max="1794" width="5.140625" style="41" customWidth="1"/>
    <col min="1795" max="1795" width="25.140625" style="41" customWidth="1"/>
    <col min="1796" max="1796" width="21.7109375" style="41" customWidth="1"/>
    <col min="1797" max="2048" width="9.140625" style="41"/>
    <col min="2049" max="2049" width="2.85546875" style="41" customWidth="1"/>
    <col min="2050" max="2050" width="5.140625" style="41" customWidth="1"/>
    <col min="2051" max="2051" width="25.140625" style="41" customWidth="1"/>
    <col min="2052" max="2052" width="21.7109375" style="41" customWidth="1"/>
    <col min="2053" max="2304" width="9.140625" style="41"/>
    <col min="2305" max="2305" width="2.85546875" style="41" customWidth="1"/>
    <col min="2306" max="2306" width="5.140625" style="41" customWidth="1"/>
    <col min="2307" max="2307" width="25.140625" style="41" customWidth="1"/>
    <col min="2308" max="2308" width="21.7109375" style="41" customWidth="1"/>
    <col min="2309" max="2560" width="9.140625" style="41"/>
    <col min="2561" max="2561" width="2.85546875" style="41" customWidth="1"/>
    <col min="2562" max="2562" width="5.140625" style="41" customWidth="1"/>
    <col min="2563" max="2563" width="25.140625" style="41" customWidth="1"/>
    <col min="2564" max="2564" width="21.7109375" style="41" customWidth="1"/>
    <col min="2565" max="2816" width="9.140625" style="41"/>
    <col min="2817" max="2817" width="2.85546875" style="41" customWidth="1"/>
    <col min="2818" max="2818" width="5.140625" style="41" customWidth="1"/>
    <col min="2819" max="2819" width="25.140625" style="41" customWidth="1"/>
    <col min="2820" max="2820" width="21.7109375" style="41" customWidth="1"/>
    <col min="2821" max="3072" width="9.140625" style="41"/>
    <col min="3073" max="3073" width="2.85546875" style="41" customWidth="1"/>
    <col min="3074" max="3074" width="5.140625" style="41" customWidth="1"/>
    <col min="3075" max="3075" width="25.140625" style="41" customWidth="1"/>
    <col min="3076" max="3076" width="21.7109375" style="41" customWidth="1"/>
    <col min="3077" max="3328" width="9.140625" style="41"/>
    <col min="3329" max="3329" width="2.85546875" style="41" customWidth="1"/>
    <col min="3330" max="3330" width="5.140625" style="41" customWidth="1"/>
    <col min="3331" max="3331" width="25.140625" style="41" customWidth="1"/>
    <col min="3332" max="3332" width="21.7109375" style="41" customWidth="1"/>
    <col min="3333" max="3584" width="9.140625" style="41"/>
    <col min="3585" max="3585" width="2.85546875" style="41" customWidth="1"/>
    <col min="3586" max="3586" width="5.140625" style="41" customWidth="1"/>
    <col min="3587" max="3587" width="25.140625" style="41" customWidth="1"/>
    <col min="3588" max="3588" width="21.7109375" style="41" customWidth="1"/>
    <col min="3589" max="3840" width="9.140625" style="41"/>
    <col min="3841" max="3841" width="2.85546875" style="41" customWidth="1"/>
    <col min="3842" max="3842" width="5.140625" style="41" customWidth="1"/>
    <col min="3843" max="3843" width="25.140625" style="41" customWidth="1"/>
    <col min="3844" max="3844" width="21.7109375" style="41" customWidth="1"/>
    <col min="3845" max="4096" width="9.140625" style="41"/>
    <col min="4097" max="4097" width="2.85546875" style="41" customWidth="1"/>
    <col min="4098" max="4098" width="5.140625" style="41" customWidth="1"/>
    <col min="4099" max="4099" width="25.140625" style="41" customWidth="1"/>
    <col min="4100" max="4100" width="21.7109375" style="41" customWidth="1"/>
    <col min="4101" max="4352" width="9.140625" style="41"/>
    <col min="4353" max="4353" width="2.85546875" style="41" customWidth="1"/>
    <col min="4354" max="4354" width="5.140625" style="41" customWidth="1"/>
    <col min="4355" max="4355" width="25.140625" style="41" customWidth="1"/>
    <col min="4356" max="4356" width="21.7109375" style="41" customWidth="1"/>
    <col min="4357" max="4608" width="9.140625" style="41"/>
    <col min="4609" max="4609" width="2.85546875" style="41" customWidth="1"/>
    <col min="4610" max="4610" width="5.140625" style="41" customWidth="1"/>
    <col min="4611" max="4611" width="25.140625" style="41" customWidth="1"/>
    <col min="4612" max="4612" width="21.7109375" style="41" customWidth="1"/>
    <col min="4613" max="4864" width="9.140625" style="41"/>
    <col min="4865" max="4865" width="2.85546875" style="41" customWidth="1"/>
    <col min="4866" max="4866" width="5.140625" style="41" customWidth="1"/>
    <col min="4867" max="4867" width="25.140625" style="41" customWidth="1"/>
    <col min="4868" max="4868" width="21.7109375" style="41" customWidth="1"/>
    <col min="4869" max="5120" width="9.140625" style="41"/>
    <col min="5121" max="5121" width="2.85546875" style="41" customWidth="1"/>
    <col min="5122" max="5122" width="5.140625" style="41" customWidth="1"/>
    <col min="5123" max="5123" width="25.140625" style="41" customWidth="1"/>
    <col min="5124" max="5124" width="21.7109375" style="41" customWidth="1"/>
    <col min="5125" max="5376" width="9.140625" style="41"/>
    <col min="5377" max="5377" width="2.85546875" style="41" customWidth="1"/>
    <col min="5378" max="5378" width="5.140625" style="41" customWidth="1"/>
    <col min="5379" max="5379" width="25.140625" style="41" customWidth="1"/>
    <col min="5380" max="5380" width="21.7109375" style="41" customWidth="1"/>
    <col min="5381" max="5632" width="9.140625" style="41"/>
    <col min="5633" max="5633" width="2.85546875" style="41" customWidth="1"/>
    <col min="5634" max="5634" width="5.140625" style="41" customWidth="1"/>
    <col min="5635" max="5635" width="25.140625" style="41" customWidth="1"/>
    <col min="5636" max="5636" width="21.7109375" style="41" customWidth="1"/>
    <col min="5637" max="5888" width="9.140625" style="41"/>
    <col min="5889" max="5889" width="2.85546875" style="41" customWidth="1"/>
    <col min="5890" max="5890" width="5.140625" style="41" customWidth="1"/>
    <col min="5891" max="5891" width="25.140625" style="41" customWidth="1"/>
    <col min="5892" max="5892" width="21.7109375" style="41" customWidth="1"/>
    <col min="5893" max="6144" width="9.140625" style="41"/>
    <col min="6145" max="6145" width="2.85546875" style="41" customWidth="1"/>
    <col min="6146" max="6146" width="5.140625" style="41" customWidth="1"/>
    <col min="6147" max="6147" width="25.140625" style="41" customWidth="1"/>
    <col min="6148" max="6148" width="21.7109375" style="41" customWidth="1"/>
    <col min="6149" max="6400" width="9.140625" style="41"/>
    <col min="6401" max="6401" width="2.85546875" style="41" customWidth="1"/>
    <col min="6402" max="6402" width="5.140625" style="41" customWidth="1"/>
    <col min="6403" max="6403" width="25.140625" style="41" customWidth="1"/>
    <col min="6404" max="6404" width="21.7109375" style="41" customWidth="1"/>
    <col min="6405" max="6656" width="9.140625" style="41"/>
    <col min="6657" max="6657" width="2.85546875" style="41" customWidth="1"/>
    <col min="6658" max="6658" width="5.140625" style="41" customWidth="1"/>
    <col min="6659" max="6659" width="25.140625" style="41" customWidth="1"/>
    <col min="6660" max="6660" width="21.7109375" style="41" customWidth="1"/>
    <col min="6661" max="6912" width="9.140625" style="41"/>
    <col min="6913" max="6913" width="2.85546875" style="41" customWidth="1"/>
    <col min="6914" max="6914" width="5.140625" style="41" customWidth="1"/>
    <col min="6915" max="6915" width="25.140625" style="41" customWidth="1"/>
    <col min="6916" max="6916" width="21.7109375" style="41" customWidth="1"/>
    <col min="6917" max="7168" width="9.140625" style="41"/>
    <col min="7169" max="7169" width="2.85546875" style="41" customWidth="1"/>
    <col min="7170" max="7170" width="5.140625" style="41" customWidth="1"/>
    <col min="7171" max="7171" width="25.140625" style="41" customWidth="1"/>
    <col min="7172" max="7172" width="21.7109375" style="41" customWidth="1"/>
    <col min="7173" max="7424" width="9.140625" style="41"/>
    <col min="7425" max="7425" width="2.85546875" style="41" customWidth="1"/>
    <col min="7426" max="7426" width="5.140625" style="41" customWidth="1"/>
    <col min="7427" max="7427" width="25.140625" style="41" customWidth="1"/>
    <col min="7428" max="7428" width="21.7109375" style="41" customWidth="1"/>
    <col min="7429" max="7680" width="9.140625" style="41"/>
    <col min="7681" max="7681" width="2.85546875" style="41" customWidth="1"/>
    <col min="7682" max="7682" width="5.140625" style="41" customWidth="1"/>
    <col min="7683" max="7683" width="25.140625" style="41" customWidth="1"/>
    <col min="7684" max="7684" width="21.7109375" style="41" customWidth="1"/>
    <col min="7685" max="7936" width="9.140625" style="41"/>
    <col min="7937" max="7937" width="2.85546875" style="41" customWidth="1"/>
    <col min="7938" max="7938" width="5.140625" style="41" customWidth="1"/>
    <col min="7939" max="7939" width="25.140625" style="41" customWidth="1"/>
    <col min="7940" max="7940" width="21.7109375" style="41" customWidth="1"/>
    <col min="7941" max="8192" width="9.140625" style="41"/>
    <col min="8193" max="8193" width="2.85546875" style="41" customWidth="1"/>
    <col min="8194" max="8194" width="5.140625" style="41" customWidth="1"/>
    <col min="8195" max="8195" width="25.140625" style="41" customWidth="1"/>
    <col min="8196" max="8196" width="21.7109375" style="41" customWidth="1"/>
    <col min="8197" max="8448" width="9.140625" style="41"/>
    <col min="8449" max="8449" width="2.85546875" style="41" customWidth="1"/>
    <col min="8450" max="8450" width="5.140625" style="41" customWidth="1"/>
    <col min="8451" max="8451" width="25.140625" style="41" customWidth="1"/>
    <col min="8452" max="8452" width="21.7109375" style="41" customWidth="1"/>
    <col min="8453" max="8704" width="9.140625" style="41"/>
    <col min="8705" max="8705" width="2.85546875" style="41" customWidth="1"/>
    <col min="8706" max="8706" width="5.140625" style="41" customWidth="1"/>
    <col min="8707" max="8707" width="25.140625" style="41" customWidth="1"/>
    <col min="8708" max="8708" width="21.7109375" style="41" customWidth="1"/>
    <col min="8709" max="8960" width="9.140625" style="41"/>
    <col min="8961" max="8961" width="2.85546875" style="41" customWidth="1"/>
    <col min="8962" max="8962" width="5.140625" style="41" customWidth="1"/>
    <col min="8963" max="8963" width="25.140625" style="41" customWidth="1"/>
    <col min="8964" max="8964" width="21.7109375" style="41" customWidth="1"/>
    <col min="8965" max="9216" width="9.140625" style="41"/>
    <col min="9217" max="9217" width="2.85546875" style="41" customWidth="1"/>
    <col min="9218" max="9218" width="5.140625" style="41" customWidth="1"/>
    <col min="9219" max="9219" width="25.140625" style="41" customWidth="1"/>
    <col min="9220" max="9220" width="21.7109375" style="41" customWidth="1"/>
    <col min="9221" max="9472" width="9.140625" style="41"/>
    <col min="9473" max="9473" width="2.85546875" style="41" customWidth="1"/>
    <col min="9474" max="9474" width="5.140625" style="41" customWidth="1"/>
    <col min="9475" max="9475" width="25.140625" style="41" customWidth="1"/>
    <col min="9476" max="9476" width="21.7109375" style="41" customWidth="1"/>
    <col min="9477" max="9728" width="9.140625" style="41"/>
    <col min="9729" max="9729" width="2.85546875" style="41" customWidth="1"/>
    <col min="9730" max="9730" width="5.140625" style="41" customWidth="1"/>
    <col min="9731" max="9731" width="25.140625" style="41" customWidth="1"/>
    <col min="9732" max="9732" width="21.7109375" style="41" customWidth="1"/>
    <col min="9733" max="9984" width="9.140625" style="41"/>
    <col min="9985" max="9985" width="2.85546875" style="41" customWidth="1"/>
    <col min="9986" max="9986" width="5.140625" style="41" customWidth="1"/>
    <col min="9987" max="9987" width="25.140625" style="41" customWidth="1"/>
    <col min="9988" max="9988" width="21.7109375" style="41" customWidth="1"/>
    <col min="9989" max="10240" width="9.140625" style="41"/>
    <col min="10241" max="10241" width="2.85546875" style="41" customWidth="1"/>
    <col min="10242" max="10242" width="5.140625" style="41" customWidth="1"/>
    <col min="10243" max="10243" width="25.140625" style="41" customWidth="1"/>
    <col min="10244" max="10244" width="21.7109375" style="41" customWidth="1"/>
    <col min="10245" max="10496" width="9.140625" style="41"/>
    <col min="10497" max="10497" width="2.85546875" style="41" customWidth="1"/>
    <col min="10498" max="10498" width="5.140625" style="41" customWidth="1"/>
    <col min="10499" max="10499" width="25.140625" style="41" customWidth="1"/>
    <col min="10500" max="10500" width="21.7109375" style="41" customWidth="1"/>
    <col min="10501" max="10752" width="9.140625" style="41"/>
    <col min="10753" max="10753" width="2.85546875" style="41" customWidth="1"/>
    <col min="10754" max="10754" width="5.140625" style="41" customWidth="1"/>
    <col min="10755" max="10755" width="25.140625" style="41" customWidth="1"/>
    <col min="10756" max="10756" width="21.7109375" style="41" customWidth="1"/>
    <col min="10757" max="11008" width="9.140625" style="41"/>
    <col min="11009" max="11009" width="2.85546875" style="41" customWidth="1"/>
    <col min="11010" max="11010" width="5.140625" style="41" customWidth="1"/>
    <col min="11011" max="11011" width="25.140625" style="41" customWidth="1"/>
    <col min="11012" max="11012" width="21.7109375" style="41" customWidth="1"/>
    <col min="11013" max="11264" width="9.140625" style="41"/>
    <col min="11265" max="11265" width="2.85546875" style="41" customWidth="1"/>
    <col min="11266" max="11266" width="5.140625" style="41" customWidth="1"/>
    <col min="11267" max="11267" width="25.140625" style="41" customWidth="1"/>
    <col min="11268" max="11268" width="21.7109375" style="41" customWidth="1"/>
    <col min="11269" max="11520" width="9.140625" style="41"/>
    <col min="11521" max="11521" width="2.85546875" style="41" customWidth="1"/>
    <col min="11522" max="11522" width="5.140625" style="41" customWidth="1"/>
    <col min="11523" max="11523" width="25.140625" style="41" customWidth="1"/>
    <col min="11524" max="11524" width="21.7109375" style="41" customWidth="1"/>
    <col min="11525" max="11776" width="9.140625" style="41"/>
    <col min="11777" max="11777" width="2.85546875" style="41" customWidth="1"/>
    <col min="11778" max="11778" width="5.140625" style="41" customWidth="1"/>
    <col min="11779" max="11779" width="25.140625" style="41" customWidth="1"/>
    <col min="11780" max="11780" width="21.7109375" style="41" customWidth="1"/>
    <col min="11781" max="12032" width="9.140625" style="41"/>
    <col min="12033" max="12033" width="2.85546875" style="41" customWidth="1"/>
    <col min="12034" max="12034" width="5.140625" style="41" customWidth="1"/>
    <col min="12035" max="12035" width="25.140625" style="41" customWidth="1"/>
    <col min="12036" max="12036" width="21.7109375" style="41" customWidth="1"/>
    <col min="12037" max="12288" width="9.140625" style="41"/>
    <col min="12289" max="12289" width="2.85546875" style="41" customWidth="1"/>
    <col min="12290" max="12290" width="5.140625" style="41" customWidth="1"/>
    <col min="12291" max="12291" width="25.140625" style="41" customWidth="1"/>
    <col min="12292" max="12292" width="21.7109375" style="41" customWidth="1"/>
    <col min="12293" max="12544" width="9.140625" style="41"/>
    <col min="12545" max="12545" width="2.85546875" style="41" customWidth="1"/>
    <col min="12546" max="12546" width="5.140625" style="41" customWidth="1"/>
    <col min="12547" max="12547" width="25.140625" style="41" customWidth="1"/>
    <col min="12548" max="12548" width="21.7109375" style="41" customWidth="1"/>
    <col min="12549" max="12800" width="9.140625" style="41"/>
    <col min="12801" max="12801" width="2.85546875" style="41" customWidth="1"/>
    <col min="12802" max="12802" width="5.140625" style="41" customWidth="1"/>
    <col min="12803" max="12803" width="25.140625" style="41" customWidth="1"/>
    <col min="12804" max="12804" width="21.7109375" style="41" customWidth="1"/>
    <col min="12805" max="13056" width="9.140625" style="41"/>
    <col min="13057" max="13057" width="2.85546875" style="41" customWidth="1"/>
    <col min="13058" max="13058" width="5.140625" style="41" customWidth="1"/>
    <col min="13059" max="13059" width="25.140625" style="41" customWidth="1"/>
    <col min="13060" max="13060" width="21.7109375" style="41" customWidth="1"/>
    <col min="13061" max="13312" width="9.140625" style="41"/>
    <col min="13313" max="13313" width="2.85546875" style="41" customWidth="1"/>
    <col min="13314" max="13314" width="5.140625" style="41" customWidth="1"/>
    <col min="13315" max="13315" width="25.140625" style="41" customWidth="1"/>
    <col min="13316" max="13316" width="21.7109375" style="41" customWidth="1"/>
    <col min="13317" max="13568" width="9.140625" style="41"/>
    <col min="13569" max="13569" width="2.85546875" style="41" customWidth="1"/>
    <col min="13570" max="13570" width="5.140625" style="41" customWidth="1"/>
    <col min="13571" max="13571" width="25.140625" style="41" customWidth="1"/>
    <col min="13572" max="13572" width="21.7109375" style="41" customWidth="1"/>
    <col min="13573" max="13824" width="9.140625" style="41"/>
    <col min="13825" max="13825" width="2.85546875" style="41" customWidth="1"/>
    <col min="13826" max="13826" width="5.140625" style="41" customWidth="1"/>
    <col min="13827" max="13827" width="25.140625" style="41" customWidth="1"/>
    <col min="13828" max="13828" width="21.7109375" style="41" customWidth="1"/>
    <col min="13829" max="14080" width="9.140625" style="41"/>
    <col min="14081" max="14081" width="2.85546875" style="41" customWidth="1"/>
    <col min="14082" max="14082" width="5.140625" style="41" customWidth="1"/>
    <col min="14083" max="14083" width="25.140625" style="41" customWidth="1"/>
    <col min="14084" max="14084" width="21.7109375" style="41" customWidth="1"/>
    <col min="14085" max="14336" width="9.140625" style="41"/>
    <col min="14337" max="14337" width="2.85546875" style="41" customWidth="1"/>
    <col min="14338" max="14338" width="5.140625" style="41" customWidth="1"/>
    <col min="14339" max="14339" width="25.140625" style="41" customWidth="1"/>
    <col min="14340" max="14340" width="21.7109375" style="41" customWidth="1"/>
    <col min="14341" max="14592" width="9.140625" style="41"/>
    <col min="14593" max="14593" width="2.85546875" style="41" customWidth="1"/>
    <col min="14594" max="14594" width="5.140625" style="41" customWidth="1"/>
    <col min="14595" max="14595" width="25.140625" style="41" customWidth="1"/>
    <col min="14596" max="14596" width="21.7109375" style="41" customWidth="1"/>
    <col min="14597" max="14848" width="9.140625" style="41"/>
    <col min="14849" max="14849" width="2.85546875" style="41" customWidth="1"/>
    <col min="14850" max="14850" width="5.140625" style="41" customWidth="1"/>
    <col min="14851" max="14851" width="25.140625" style="41" customWidth="1"/>
    <col min="14852" max="14852" width="21.7109375" style="41" customWidth="1"/>
    <col min="14853" max="15104" width="9.140625" style="41"/>
    <col min="15105" max="15105" width="2.85546875" style="41" customWidth="1"/>
    <col min="15106" max="15106" width="5.140625" style="41" customWidth="1"/>
    <col min="15107" max="15107" width="25.140625" style="41" customWidth="1"/>
    <col min="15108" max="15108" width="21.7109375" style="41" customWidth="1"/>
    <col min="15109" max="15360" width="9.140625" style="41"/>
    <col min="15361" max="15361" width="2.85546875" style="41" customWidth="1"/>
    <col min="15362" max="15362" width="5.140625" style="41" customWidth="1"/>
    <col min="15363" max="15363" width="25.140625" style="41" customWidth="1"/>
    <col min="15364" max="15364" width="21.7109375" style="41" customWidth="1"/>
    <col min="15365" max="15616" width="9.140625" style="41"/>
    <col min="15617" max="15617" width="2.85546875" style="41" customWidth="1"/>
    <col min="15618" max="15618" width="5.140625" style="41" customWidth="1"/>
    <col min="15619" max="15619" width="25.140625" style="41" customWidth="1"/>
    <col min="15620" max="15620" width="21.7109375" style="41" customWidth="1"/>
    <col min="15621" max="15872" width="9.140625" style="41"/>
    <col min="15873" max="15873" width="2.85546875" style="41" customWidth="1"/>
    <col min="15874" max="15874" width="5.140625" style="41" customWidth="1"/>
    <col min="15875" max="15875" width="25.140625" style="41" customWidth="1"/>
    <col min="15876" max="15876" width="21.7109375" style="41" customWidth="1"/>
    <col min="15877" max="16128" width="9.140625" style="41"/>
    <col min="16129" max="16129" width="2.85546875" style="41" customWidth="1"/>
    <col min="16130" max="16130" width="5.140625" style="41" customWidth="1"/>
    <col min="16131" max="16131" width="25.140625" style="41" customWidth="1"/>
    <col min="16132" max="16132" width="21.7109375" style="41" customWidth="1"/>
    <col min="16133" max="16384" width="9.140625" style="41"/>
  </cols>
  <sheetData>
    <row r="2" spans="1:16" x14ac:dyDescent="0.2">
      <c r="A2" s="38"/>
      <c r="B2" s="38"/>
      <c r="C2" s="38"/>
      <c r="D2" s="38"/>
      <c r="E2" s="50"/>
      <c r="F2" s="50"/>
      <c r="G2" s="53"/>
      <c r="H2" s="53"/>
      <c r="I2" s="53"/>
      <c r="J2" s="53"/>
      <c r="K2" s="53"/>
      <c r="L2" s="53"/>
      <c r="M2" s="53"/>
      <c r="N2" s="53"/>
      <c r="O2" s="64" t="s">
        <v>63</v>
      </c>
      <c r="P2" s="64"/>
    </row>
    <row r="3" spans="1:16" ht="24" customHeight="1" x14ac:dyDescent="0.2">
      <c r="A3" s="38"/>
      <c r="B3" s="65" t="s">
        <v>64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x14ac:dyDescent="0.2">
      <c r="A4" s="38"/>
      <c r="B4" s="38"/>
      <c r="C4" s="38"/>
      <c r="D4" s="38"/>
      <c r="E4" s="50"/>
      <c r="F4" s="50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24.95" customHeight="1" x14ac:dyDescent="0.2">
      <c r="A5" s="38"/>
      <c r="B5" s="30" t="s">
        <v>8</v>
      </c>
      <c r="C5" s="30" t="s">
        <v>0</v>
      </c>
      <c r="D5" s="30"/>
      <c r="E5" s="31" t="s">
        <v>6</v>
      </c>
      <c r="F5" s="31"/>
      <c r="G5" s="30" t="s">
        <v>57</v>
      </c>
      <c r="H5" s="31"/>
      <c r="I5" s="31" t="s">
        <v>58</v>
      </c>
      <c r="J5" s="31"/>
      <c r="K5" s="30" t="s">
        <v>59</v>
      </c>
      <c r="L5" s="31"/>
      <c r="M5" s="30" t="s">
        <v>60</v>
      </c>
      <c r="N5" s="31"/>
      <c r="O5" s="30" t="s">
        <v>61</v>
      </c>
      <c r="P5" s="31"/>
    </row>
    <row r="6" spans="1:16" ht="24.95" customHeight="1" x14ac:dyDescent="0.2">
      <c r="A6" s="38"/>
      <c r="B6" s="30"/>
      <c r="C6" s="30"/>
      <c r="D6" s="30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24.95" customHeight="1" x14ac:dyDescent="0.2">
      <c r="A7" s="38"/>
      <c r="B7" s="30"/>
      <c r="C7" s="30"/>
      <c r="D7" s="30"/>
      <c r="E7" s="21" t="s">
        <v>19</v>
      </c>
      <c r="F7" s="21" t="s">
        <v>20</v>
      </c>
      <c r="G7" s="21" t="s">
        <v>19</v>
      </c>
      <c r="H7" s="21" t="s">
        <v>20</v>
      </c>
      <c r="I7" s="21" t="s">
        <v>19</v>
      </c>
      <c r="J7" s="21" t="s">
        <v>20</v>
      </c>
      <c r="K7" s="21" t="s">
        <v>19</v>
      </c>
      <c r="L7" s="21" t="s">
        <v>20</v>
      </c>
      <c r="M7" s="21" t="s">
        <v>19</v>
      </c>
      <c r="N7" s="21" t="s">
        <v>20</v>
      </c>
      <c r="O7" s="21" t="s">
        <v>19</v>
      </c>
      <c r="P7" s="21" t="s">
        <v>20</v>
      </c>
    </row>
    <row r="8" spans="1:16" ht="24.95" customHeight="1" x14ac:dyDescent="0.2">
      <c r="A8" s="38"/>
      <c r="B8" s="72" t="s">
        <v>21</v>
      </c>
      <c r="C8" s="73"/>
      <c r="D8" s="18" t="s">
        <v>65</v>
      </c>
      <c r="E8" s="14">
        <f>SUM(E10,E12,E14,E16,E18,E20,E22,E24,E26,E28,E30,E32,E34,E36,E38,E40,)</f>
        <v>966</v>
      </c>
      <c r="F8" s="14">
        <f>SUM(F10,F12,F14,F16,F18,F20,F22,F24,F26,F28,F30,F32,F34,F36,F38,F40,)</f>
        <v>704</v>
      </c>
      <c r="G8" s="14">
        <f>SUM(G10,G12,G14,G16,G18,G20,G22,G24,G26,G28,G30,G32,G34,G36,G38,G40)</f>
        <v>82</v>
      </c>
      <c r="H8" s="14">
        <f t="shared" ref="H8:P8" si="0">SUM(H10,H12,H14,H16,H18,H20,H22,H24,H26,H28,H30,H32,H34,H36,H38,H40)</f>
        <v>62</v>
      </c>
      <c r="I8" s="14">
        <f>SUM(I10,I12,I14,I16,I18,I20,I22,I24,I26,I28,I30,I32,I34,I36,I38,I40)</f>
        <v>200</v>
      </c>
      <c r="J8" s="14">
        <f t="shared" si="0"/>
        <v>150</v>
      </c>
      <c r="K8" s="14">
        <f t="shared" si="0"/>
        <v>129</v>
      </c>
      <c r="L8" s="14">
        <f t="shared" si="0"/>
        <v>97</v>
      </c>
      <c r="M8" s="14">
        <f t="shared" si="0"/>
        <v>267</v>
      </c>
      <c r="N8" s="14">
        <f t="shared" si="0"/>
        <v>177</v>
      </c>
      <c r="O8" s="14">
        <f t="shared" si="0"/>
        <v>288</v>
      </c>
      <c r="P8" s="14">
        <f t="shared" si="0"/>
        <v>218</v>
      </c>
    </row>
    <row r="9" spans="1:16" ht="24.95" customHeight="1" x14ac:dyDescent="0.2">
      <c r="A9" s="50"/>
      <c r="B9" s="74"/>
      <c r="C9" s="75"/>
      <c r="D9" s="52" t="s">
        <v>66</v>
      </c>
      <c r="E9" s="14">
        <f>SUM(E11,E13,E15,E17,E19,E21,E23,E25,E27,E29,E31,E33,E35,E37,E39,E41)</f>
        <v>1337</v>
      </c>
      <c r="F9" s="14">
        <f>SUM(F11,F13,F15,F17,F19,F21,F23,F25,F27,F29,F31,F33,F35,F37,F39,F41)</f>
        <v>872</v>
      </c>
      <c r="G9" s="14">
        <f t="shared" ref="G9:P9" si="1">SUM(G11,G13,G15,G17,G19,G21,G23,G25,G27,G29,G31,G33,G35,G37,G39,G41)</f>
        <v>173</v>
      </c>
      <c r="H9" s="14">
        <f>SUM(H11,H13,H15,H17,H19,H21,H23,H25,H27,H29,H31,H33,H35,H37,H39,H41)</f>
        <v>155</v>
      </c>
      <c r="I9" s="14">
        <f t="shared" si="1"/>
        <v>311</v>
      </c>
      <c r="J9" s="14">
        <f t="shared" si="1"/>
        <v>226</v>
      </c>
      <c r="K9" s="14">
        <f t="shared" si="1"/>
        <v>159</v>
      </c>
      <c r="L9" s="14">
        <f t="shared" si="1"/>
        <v>116</v>
      </c>
      <c r="M9" s="14">
        <f t="shared" si="1"/>
        <v>361</v>
      </c>
      <c r="N9" s="14">
        <f t="shared" si="1"/>
        <v>186</v>
      </c>
      <c r="O9" s="14">
        <f>SUM(O11,O13,O15,O17,O19,O21,O23,O25,O27,O29,O31,O33,O35,O37,O39,O41)</f>
        <v>333</v>
      </c>
      <c r="P9" s="14">
        <f t="shared" si="1"/>
        <v>189</v>
      </c>
    </row>
    <row r="10" spans="1:16" ht="24.95" customHeight="1" x14ac:dyDescent="0.2">
      <c r="A10" s="50"/>
      <c r="B10" s="76">
        <v>1</v>
      </c>
      <c r="C10" s="77" t="s">
        <v>23</v>
      </c>
      <c r="D10" s="18" t="s">
        <v>65</v>
      </c>
      <c r="E10" s="14">
        <f>G10+I10+K10+M10+O10</f>
        <v>146</v>
      </c>
      <c r="F10" s="14">
        <f>H10+J10+L10+N10+P10</f>
        <v>103</v>
      </c>
      <c r="G10" s="71">
        <v>13</v>
      </c>
      <c r="H10" s="71">
        <v>12</v>
      </c>
      <c r="I10" s="71">
        <v>23</v>
      </c>
      <c r="J10" s="71">
        <v>16</v>
      </c>
      <c r="K10" s="71">
        <v>18</v>
      </c>
      <c r="L10" s="71">
        <v>12</v>
      </c>
      <c r="M10" s="71">
        <v>41</v>
      </c>
      <c r="N10" s="71">
        <v>23</v>
      </c>
      <c r="O10" s="71">
        <v>51</v>
      </c>
      <c r="P10" s="71">
        <v>40</v>
      </c>
    </row>
    <row r="11" spans="1:16" ht="24.95" customHeight="1" x14ac:dyDescent="0.2">
      <c r="A11" s="50"/>
      <c r="B11" s="78"/>
      <c r="C11" s="79"/>
      <c r="D11" s="52" t="s">
        <v>66</v>
      </c>
      <c r="E11" s="14">
        <f t="shared" ref="E11:F41" si="2">G11+I11+K11+M11+O11</f>
        <v>0</v>
      </c>
      <c r="F11" s="14">
        <f t="shared" si="2"/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</row>
    <row r="12" spans="1:16" ht="24.95" customHeight="1" x14ac:dyDescent="0.2">
      <c r="A12" s="50"/>
      <c r="B12" s="76">
        <v>2</v>
      </c>
      <c r="C12" s="77" t="s">
        <v>24</v>
      </c>
      <c r="D12" s="18" t="s">
        <v>65</v>
      </c>
      <c r="E12" s="14">
        <f t="shared" si="2"/>
        <v>17</v>
      </c>
      <c r="F12" s="14">
        <f t="shared" si="2"/>
        <v>14</v>
      </c>
      <c r="G12" s="71">
        <v>1</v>
      </c>
      <c r="H12" s="71">
        <v>0</v>
      </c>
      <c r="I12" s="71">
        <v>4</v>
      </c>
      <c r="J12" s="71">
        <v>3</v>
      </c>
      <c r="K12" s="71">
        <v>3</v>
      </c>
      <c r="L12" s="71">
        <v>3</v>
      </c>
      <c r="M12" s="71">
        <v>4</v>
      </c>
      <c r="N12" s="71">
        <v>4</v>
      </c>
      <c r="O12" s="71">
        <v>5</v>
      </c>
      <c r="P12" s="71">
        <v>4</v>
      </c>
    </row>
    <row r="13" spans="1:16" ht="24.95" customHeight="1" x14ac:dyDescent="0.2">
      <c r="A13" s="50"/>
      <c r="B13" s="78"/>
      <c r="C13" s="79"/>
      <c r="D13" s="52" t="s">
        <v>66</v>
      </c>
      <c r="E13" s="14">
        <f t="shared" si="2"/>
        <v>0</v>
      </c>
      <c r="F13" s="14">
        <f t="shared" si="2"/>
        <v>0</v>
      </c>
      <c r="G13" s="71">
        <v>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</row>
    <row r="14" spans="1:16" ht="24.95" customHeight="1" x14ac:dyDescent="0.2">
      <c r="A14" s="50"/>
      <c r="B14" s="35">
        <v>3</v>
      </c>
      <c r="C14" s="36" t="s">
        <v>25</v>
      </c>
      <c r="D14" s="18" t="s">
        <v>65</v>
      </c>
      <c r="E14" s="14">
        <f t="shared" si="2"/>
        <v>17</v>
      </c>
      <c r="F14" s="14">
        <f t="shared" si="2"/>
        <v>13</v>
      </c>
      <c r="G14" s="71">
        <v>0</v>
      </c>
      <c r="H14" s="71">
        <v>0</v>
      </c>
      <c r="I14" s="71">
        <v>2</v>
      </c>
      <c r="J14" s="71">
        <v>1</v>
      </c>
      <c r="K14" s="71">
        <v>2</v>
      </c>
      <c r="L14" s="71">
        <v>2</v>
      </c>
      <c r="M14" s="71">
        <v>3</v>
      </c>
      <c r="N14" s="71">
        <v>2</v>
      </c>
      <c r="O14" s="71">
        <v>10</v>
      </c>
      <c r="P14" s="71">
        <v>8</v>
      </c>
    </row>
    <row r="15" spans="1:16" ht="24.95" customHeight="1" x14ac:dyDescent="0.2">
      <c r="A15" s="50"/>
      <c r="B15" s="32"/>
      <c r="C15" s="36"/>
      <c r="D15" s="52" t="s">
        <v>66</v>
      </c>
      <c r="E15" s="14">
        <f t="shared" si="2"/>
        <v>143</v>
      </c>
      <c r="F15" s="14">
        <f t="shared" si="2"/>
        <v>131</v>
      </c>
      <c r="G15" s="71">
        <v>100</v>
      </c>
      <c r="H15" s="71">
        <v>99</v>
      </c>
      <c r="I15" s="71">
        <v>41</v>
      </c>
      <c r="J15" s="71">
        <v>30</v>
      </c>
      <c r="K15" s="71">
        <v>0</v>
      </c>
      <c r="L15" s="71">
        <v>0</v>
      </c>
      <c r="M15" s="71">
        <v>0</v>
      </c>
      <c r="N15" s="71">
        <v>0</v>
      </c>
      <c r="O15" s="71">
        <v>2</v>
      </c>
      <c r="P15" s="71">
        <v>2</v>
      </c>
    </row>
    <row r="16" spans="1:16" ht="24.95" customHeight="1" x14ac:dyDescent="0.2">
      <c r="A16" s="53"/>
      <c r="B16" s="37">
        <v>4</v>
      </c>
      <c r="C16" s="36" t="s">
        <v>26</v>
      </c>
      <c r="D16" s="18" t="s">
        <v>65</v>
      </c>
      <c r="E16" s="14">
        <f t="shared" si="2"/>
        <v>0</v>
      </c>
      <c r="F16" s="14">
        <f t="shared" si="2"/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</row>
    <row r="17" spans="1:18" ht="24.95" customHeight="1" x14ac:dyDescent="0.2">
      <c r="A17" s="53"/>
      <c r="B17" s="37"/>
      <c r="C17" s="36"/>
      <c r="D17" s="52" t="s">
        <v>66</v>
      </c>
      <c r="E17" s="14">
        <f t="shared" si="2"/>
        <v>0</v>
      </c>
      <c r="F17" s="14">
        <f t="shared" si="2"/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</row>
    <row r="18" spans="1:18" ht="24.95" customHeight="1" x14ac:dyDescent="0.2">
      <c r="A18" s="53"/>
      <c r="B18" s="76">
        <v>5</v>
      </c>
      <c r="C18" s="36" t="s">
        <v>27</v>
      </c>
      <c r="D18" s="18" t="s">
        <v>65</v>
      </c>
      <c r="E18" s="14">
        <f t="shared" si="2"/>
        <v>157</v>
      </c>
      <c r="F18" s="14">
        <f t="shared" si="2"/>
        <v>99</v>
      </c>
      <c r="G18" s="71">
        <v>17</v>
      </c>
      <c r="H18" s="71">
        <v>12</v>
      </c>
      <c r="I18" s="71">
        <v>34</v>
      </c>
      <c r="J18" s="71">
        <v>24</v>
      </c>
      <c r="K18" s="71">
        <v>28</v>
      </c>
      <c r="L18" s="71">
        <v>16</v>
      </c>
      <c r="M18" s="71">
        <v>38</v>
      </c>
      <c r="N18" s="71">
        <v>23</v>
      </c>
      <c r="O18" s="71">
        <v>40</v>
      </c>
      <c r="P18" s="71">
        <v>24</v>
      </c>
    </row>
    <row r="19" spans="1:18" ht="24.95" customHeight="1" x14ac:dyDescent="0.2">
      <c r="A19" s="53"/>
      <c r="B19" s="78"/>
      <c r="C19" s="36"/>
      <c r="D19" s="52" t="s">
        <v>66</v>
      </c>
      <c r="E19" s="14">
        <f t="shared" si="2"/>
        <v>285</v>
      </c>
      <c r="F19" s="14">
        <f t="shared" si="2"/>
        <v>162</v>
      </c>
      <c r="G19" s="71">
        <v>18</v>
      </c>
      <c r="H19" s="71">
        <v>14</v>
      </c>
      <c r="I19" s="71">
        <v>67</v>
      </c>
      <c r="J19" s="71">
        <v>46</v>
      </c>
      <c r="K19" s="71">
        <v>50</v>
      </c>
      <c r="L19" s="71">
        <v>29</v>
      </c>
      <c r="M19" s="71">
        <v>73</v>
      </c>
      <c r="N19" s="71">
        <v>35</v>
      </c>
      <c r="O19" s="71">
        <v>77</v>
      </c>
      <c r="P19" s="71">
        <v>38</v>
      </c>
    </row>
    <row r="20" spans="1:18" ht="24.95" customHeight="1" x14ac:dyDescent="0.2">
      <c r="A20" s="53"/>
      <c r="B20" s="76">
        <v>6</v>
      </c>
      <c r="C20" s="36" t="s">
        <v>28</v>
      </c>
      <c r="D20" s="18" t="s">
        <v>65</v>
      </c>
      <c r="E20" s="14">
        <f t="shared" si="2"/>
        <v>156</v>
      </c>
      <c r="F20" s="14">
        <f t="shared" si="2"/>
        <v>109</v>
      </c>
      <c r="G20" s="71">
        <v>16</v>
      </c>
      <c r="H20" s="71">
        <v>14</v>
      </c>
      <c r="I20" s="71">
        <v>30</v>
      </c>
      <c r="J20" s="71">
        <v>23</v>
      </c>
      <c r="K20" s="71">
        <v>16</v>
      </c>
      <c r="L20" s="71">
        <v>10</v>
      </c>
      <c r="M20" s="71">
        <v>52</v>
      </c>
      <c r="N20" s="71">
        <v>31</v>
      </c>
      <c r="O20" s="71">
        <v>42</v>
      </c>
      <c r="P20" s="71">
        <v>31</v>
      </c>
    </row>
    <row r="21" spans="1:18" ht="24.95" customHeight="1" x14ac:dyDescent="0.2">
      <c r="A21" s="53"/>
      <c r="B21" s="78"/>
      <c r="C21" s="36"/>
      <c r="D21" s="52" t="s">
        <v>66</v>
      </c>
      <c r="E21" s="14">
        <f t="shared" si="2"/>
        <v>248</v>
      </c>
      <c r="F21" s="14">
        <f t="shared" si="2"/>
        <v>147</v>
      </c>
      <c r="G21" s="71">
        <v>13</v>
      </c>
      <c r="H21" s="71">
        <v>13</v>
      </c>
      <c r="I21" s="71">
        <v>55</v>
      </c>
      <c r="J21" s="71">
        <v>44</v>
      </c>
      <c r="K21" s="71">
        <v>24</v>
      </c>
      <c r="L21" s="71">
        <v>19</v>
      </c>
      <c r="M21" s="71">
        <v>93</v>
      </c>
      <c r="N21" s="71">
        <v>36</v>
      </c>
      <c r="O21" s="71">
        <v>63</v>
      </c>
      <c r="P21" s="71">
        <v>35</v>
      </c>
    </row>
    <row r="22" spans="1:18" ht="24.95" customHeight="1" x14ac:dyDescent="0.2">
      <c r="A22" s="53"/>
      <c r="B22" s="35">
        <v>7</v>
      </c>
      <c r="C22" s="36" t="s">
        <v>29</v>
      </c>
      <c r="D22" s="18" t="s">
        <v>65</v>
      </c>
      <c r="E22" s="14">
        <f t="shared" si="2"/>
        <v>103</v>
      </c>
      <c r="F22" s="14">
        <f t="shared" si="2"/>
        <v>80</v>
      </c>
      <c r="G22" s="71">
        <v>0</v>
      </c>
      <c r="H22" s="71">
        <v>0</v>
      </c>
      <c r="I22" s="71">
        <v>29</v>
      </c>
      <c r="J22" s="71">
        <v>22</v>
      </c>
      <c r="K22" s="71">
        <v>11</v>
      </c>
      <c r="L22" s="71">
        <v>10</v>
      </c>
      <c r="M22" s="71">
        <v>26</v>
      </c>
      <c r="N22" s="71">
        <v>19</v>
      </c>
      <c r="O22" s="71">
        <v>37</v>
      </c>
      <c r="P22" s="71">
        <v>29</v>
      </c>
    </row>
    <row r="23" spans="1:18" ht="24.95" customHeight="1" x14ac:dyDescent="0.2">
      <c r="A23" s="53"/>
      <c r="B23" s="32"/>
      <c r="C23" s="36"/>
      <c r="D23" s="52" t="s">
        <v>66</v>
      </c>
      <c r="E23" s="14">
        <f t="shared" si="2"/>
        <v>88</v>
      </c>
      <c r="F23" s="14">
        <f t="shared" si="2"/>
        <v>45</v>
      </c>
      <c r="G23" s="71">
        <v>10</v>
      </c>
      <c r="H23" s="71">
        <v>5</v>
      </c>
      <c r="I23" s="71">
        <v>22</v>
      </c>
      <c r="J23" s="71">
        <v>16</v>
      </c>
      <c r="K23" s="71">
        <v>8</v>
      </c>
      <c r="L23" s="71">
        <v>5</v>
      </c>
      <c r="M23" s="71">
        <v>21</v>
      </c>
      <c r="N23" s="71">
        <v>7</v>
      </c>
      <c r="O23" s="71">
        <v>27</v>
      </c>
      <c r="P23" s="71">
        <v>12</v>
      </c>
    </row>
    <row r="24" spans="1:18" ht="24.95" customHeight="1" x14ac:dyDescent="0.2">
      <c r="A24" s="53"/>
      <c r="B24" s="37">
        <v>8</v>
      </c>
      <c r="C24" s="36" t="s">
        <v>30</v>
      </c>
      <c r="D24" s="18" t="s">
        <v>65</v>
      </c>
      <c r="E24" s="14">
        <f t="shared" si="2"/>
        <v>20</v>
      </c>
      <c r="F24" s="14">
        <f t="shared" si="2"/>
        <v>9</v>
      </c>
      <c r="G24" s="71">
        <v>0</v>
      </c>
      <c r="H24" s="71">
        <v>0</v>
      </c>
      <c r="I24" s="71">
        <v>5</v>
      </c>
      <c r="J24" s="71">
        <v>4</v>
      </c>
      <c r="K24" s="71">
        <v>2</v>
      </c>
      <c r="L24" s="71">
        <v>1</v>
      </c>
      <c r="M24" s="71">
        <v>5</v>
      </c>
      <c r="N24" s="71">
        <v>1</v>
      </c>
      <c r="O24" s="71">
        <v>8</v>
      </c>
      <c r="P24" s="71">
        <v>3</v>
      </c>
    </row>
    <row r="25" spans="1:18" ht="24.95" customHeight="1" x14ac:dyDescent="0.2">
      <c r="A25" s="53"/>
      <c r="B25" s="37"/>
      <c r="C25" s="36"/>
      <c r="D25" s="52" t="s">
        <v>66</v>
      </c>
      <c r="E25" s="14">
        <f t="shared" si="2"/>
        <v>105</v>
      </c>
      <c r="F25" s="14">
        <f t="shared" si="2"/>
        <v>43</v>
      </c>
      <c r="G25" s="71">
        <v>3</v>
      </c>
      <c r="H25" s="71">
        <v>2</v>
      </c>
      <c r="I25" s="71">
        <v>16</v>
      </c>
      <c r="J25" s="71">
        <v>9</v>
      </c>
      <c r="K25" s="71">
        <v>8</v>
      </c>
      <c r="L25" s="71">
        <v>4</v>
      </c>
      <c r="M25" s="71">
        <v>35</v>
      </c>
      <c r="N25" s="71">
        <v>13</v>
      </c>
      <c r="O25" s="71">
        <v>43</v>
      </c>
      <c r="P25" s="71">
        <v>15</v>
      </c>
    </row>
    <row r="26" spans="1:18" ht="24.95" customHeight="1" x14ac:dyDescent="0.2">
      <c r="A26" s="53"/>
      <c r="B26" s="76">
        <v>9</v>
      </c>
      <c r="C26" s="36" t="s">
        <v>31</v>
      </c>
      <c r="D26" s="18" t="s">
        <v>65</v>
      </c>
      <c r="E26" s="14">
        <f t="shared" si="2"/>
        <v>205</v>
      </c>
      <c r="F26" s="14">
        <f t="shared" si="2"/>
        <v>173</v>
      </c>
      <c r="G26" s="71">
        <v>18</v>
      </c>
      <c r="H26" s="71">
        <v>13</v>
      </c>
      <c r="I26" s="71">
        <v>46</v>
      </c>
      <c r="J26" s="71">
        <v>37</v>
      </c>
      <c r="K26" s="71">
        <v>23</v>
      </c>
      <c r="L26" s="71">
        <v>22</v>
      </c>
      <c r="M26" s="71">
        <v>62</v>
      </c>
      <c r="N26" s="71">
        <v>56</v>
      </c>
      <c r="O26" s="71">
        <v>56</v>
      </c>
      <c r="P26" s="71">
        <v>45</v>
      </c>
      <c r="Q26" s="80"/>
      <c r="R26" s="61"/>
    </row>
    <row r="27" spans="1:18" ht="24.95" customHeight="1" x14ac:dyDescent="0.2">
      <c r="A27" s="53"/>
      <c r="B27" s="78"/>
      <c r="C27" s="36"/>
      <c r="D27" s="52" t="s">
        <v>66</v>
      </c>
      <c r="E27" s="14">
        <f t="shared" si="2"/>
        <v>338</v>
      </c>
      <c r="F27" s="14">
        <f t="shared" si="2"/>
        <v>256</v>
      </c>
      <c r="G27" s="71">
        <v>24</v>
      </c>
      <c r="H27" s="71">
        <v>19</v>
      </c>
      <c r="I27" s="71">
        <v>79</v>
      </c>
      <c r="J27" s="71">
        <v>62</v>
      </c>
      <c r="K27" s="71">
        <v>44</v>
      </c>
      <c r="L27" s="71">
        <v>41</v>
      </c>
      <c r="M27" s="71">
        <v>108</v>
      </c>
      <c r="N27" s="71">
        <v>74</v>
      </c>
      <c r="O27" s="71">
        <v>83</v>
      </c>
      <c r="P27" s="71">
        <v>60</v>
      </c>
      <c r="R27" s="61"/>
    </row>
    <row r="28" spans="1:18" ht="24.95" customHeight="1" x14ac:dyDescent="0.2">
      <c r="A28" s="53"/>
      <c r="B28" s="76">
        <v>10</v>
      </c>
      <c r="C28" s="36" t="s">
        <v>32</v>
      </c>
      <c r="D28" s="18" t="s">
        <v>65</v>
      </c>
      <c r="E28" s="14">
        <f t="shared" si="2"/>
        <v>62</v>
      </c>
      <c r="F28" s="14">
        <f t="shared" si="2"/>
        <v>37</v>
      </c>
      <c r="G28" s="71">
        <v>10</v>
      </c>
      <c r="H28" s="71">
        <v>8</v>
      </c>
      <c r="I28" s="71">
        <v>14</v>
      </c>
      <c r="J28" s="71">
        <v>7</v>
      </c>
      <c r="K28" s="71">
        <v>10</v>
      </c>
      <c r="L28" s="71">
        <v>6</v>
      </c>
      <c r="M28" s="71">
        <v>15</v>
      </c>
      <c r="N28" s="71">
        <v>3</v>
      </c>
      <c r="O28" s="71">
        <v>13</v>
      </c>
      <c r="P28" s="71">
        <v>13</v>
      </c>
      <c r="R28" s="61"/>
    </row>
    <row r="29" spans="1:18" ht="24.95" customHeight="1" x14ac:dyDescent="0.2">
      <c r="A29" s="53"/>
      <c r="B29" s="78"/>
      <c r="C29" s="36"/>
      <c r="D29" s="52" t="s">
        <v>66</v>
      </c>
      <c r="E29" s="14">
        <f t="shared" si="2"/>
        <v>0</v>
      </c>
      <c r="F29" s="14">
        <f t="shared" si="2"/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R29" s="61"/>
    </row>
    <row r="30" spans="1:18" ht="24.95" customHeight="1" x14ac:dyDescent="0.2">
      <c r="A30" s="53"/>
      <c r="B30" s="35">
        <v>11</v>
      </c>
      <c r="C30" s="36" t="s">
        <v>33</v>
      </c>
      <c r="D30" s="18" t="s">
        <v>65</v>
      </c>
      <c r="E30" s="14">
        <f t="shared" si="2"/>
        <v>35</v>
      </c>
      <c r="F30" s="14">
        <f t="shared" si="2"/>
        <v>29</v>
      </c>
      <c r="G30" s="71">
        <v>3</v>
      </c>
      <c r="H30" s="71">
        <v>3</v>
      </c>
      <c r="I30" s="71">
        <v>3</v>
      </c>
      <c r="J30" s="71">
        <v>3</v>
      </c>
      <c r="K30" s="71">
        <v>5</v>
      </c>
      <c r="L30" s="71">
        <v>4</v>
      </c>
      <c r="M30" s="71">
        <v>14</v>
      </c>
      <c r="N30" s="71">
        <v>9</v>
      </c>
      <c r="O30" s="71">
        <v>10</v>
      </c>
      <c r="P30" s="71">
        <v>10</v>
      </c>
      <c r="Q30" s="80"/>
      <c r="R30" s="61"/>
    </row>
    <row r="31" spans="1:18" ht="24.95" customHeight="1" x14ac:dyDescent="0.2">
      <c r="A31" s="53"/>
      <c r="B31" s="32"/>
      <c r="C31" s="36"/>
      <c r="D31" s="52" t="s">
        <v>66</v>
      </c>
      <c r="E31" s="14">
        <f t="shared" si="2"/>
        <v>23</v>
      </c>
      <c r="F31" s="14">
        <f t="shared" si="2"/>
        <v>16</v>
      </c>
      <c r="G31" s="71">
        <v>0</v>
      </c>
      <c r="H31" s="71">
        <v>0</v>
      </c>
      <c r="I31" s="71">
        <v>3</v>
      </c>
      <c r="J31" s="71">
        <v>3</v>
      </c>
      <c r="K31" s="71">
        <v>2</v>
      </c>
      <c r="L31" s="71">
        <v>2</v>
      </c>
      <c r="M31" s="71">
        <v>9</v>
      </c>
      <c r="N31" s="71">
        <v>6</v>
      </c>
      <c r="O31" s="71">
        <v>9</v>
      </c>
      <c r="P31" s="71">
        <v>5</v>
      </c>
      <c r="R31" s="61"/>
    </row>
    <row r="32" spans="1:18" ht="24.95" customHeight="1" x14ac:dyDescent="0.2">
      <c r="A32" s="53"/>
      <c r="B32" s="37">
        <v>12</v>
      </c>
      <c r="C32" s="36" t="s">
        <v>34</v>
      </c>
      <c r="D32" s="18" t="s">
        <v>65</v>
      </c>
      <c r="E32" s="14">
        <f t="shared" si="2"/>
        <v>0</v>
      </c>
      <c r="F32" s="14">
        <f t="shared" si="2"/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</row>
    <row r="33" spans="1:16" ht="24.95" customHeight="1" x14ac:dyDescent="0.2">
      <c r="A33" s="53"/>
      <c r="B33" s="37"/>
      <c r="C33" s="36"/>
      <c r="D33" s="52" t="s">
        <v>66</v>
      </c>
      <c r="E33" s="14">
        <f t="shared" si="2"/>
        <v>2</v>
      </c>
      <c r="F33" s="14">
        <f t="shared" si="2"/>
        <v>0</v>
      </c>
      <c r="G33" s="71">
        <v>0</v>
      </c>
      <c r="H33" s="71">
        <v>0</v>
      </c>
      <c r="I33" s="71">
        <v>2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</row>
    <row r="34" spans="1:16" ht="24.95" customHeight="1" x14ac:dyDescent="0.2">
      <c r="A34" s="53"/>
      <c r="B34" s="76">
        <v>13</v>
      </c>
      <c r="C34" s="36" t="s">
        <v>35</v>
      </c>
      <c r="D34" s="18" t="s">
        <v>65</v>
      </c>
      <c r="E34" s="14">
        <f t="shared" si="2"/>
        <v>0</v>
      </c>
      <c r="F34" s="14">
        <f t="shared" si="2"/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</row>
    <row r="35" spans="1:16" ht="24.95" customHeight="1" x14ac:dyDescent="0.2">
      <c r="A35" s="53"/>
      <c r="B35" s="78"/>
      <c r="C35" s="36"/>
      <c r="D35" s="52" t="s">
        <v>66</v>
      </c>
      <c r="E35" s="14">
        <f t="shared" si="2"/>
        <v>0</v>
      </c>
      <c r="F35" s="14">
        <f t="shared" si="2"/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</row>
    <row r="36" spans="1:16" ht="24.95" customHeight="1" x14ac:dyDescent="0.2">
      <c r="A36" s="53"/>
      <c r="B36" s="76">
        <v>14</v>
      </c>
      <c r="C36" s="36" t="s">
        <v>36</v>
      </c>
      <c r="D36" s="18" t="s">
        <v>65</v>
      </c>
      <c r="E36" s="14">
        <f t="shared" si="2"/>
        <v>0</v>
      </c>
      <c r="F36" s="14">
        <f t="shared" si="2"/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</row>
    <row r="37" spans="1:16" ht="24.95" customHeight="1" x14ac:dyDescent="0.2">
      <c r="A37" s="53"/>
      <c r="B37" s="78"/>
      <c r="C37" s="36"/>
      <c r="D37" s="52" t="s">
        <v>66</v>
      </c>
      <c r="E37" s="14">
        <f t="shared" si="2"/>
        <v>0</v>
      </c>
      <c r="F37" s="14">
        <f t="shared" si="2"/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</row>
    <row r="38" spans="1:16" ht="24.95" customHeight="1" x14ac:dyDescent="0.2">
      <c r="A38" s="53"/>
      <c r="B38" s="35">
        <v>15</v>
      </c>
      <c r="C38" s="36" t="s">
        <v>37</v>
      </c>
      <c r="D38" s="18" t="s">
        <v>65</v>
      </c>
      <c r="E38" s="14">
        <f t="shared" si="2"/>
        <v>48</v>
      </c>
      <c r="F38" s="14">
        <f t="shared" si="2"/>
        <v>38</v>
      </c>
      <c r="G38" s="71">
        <v>4</v>
      </c>
      <c r="H38" s="71">
        <v>0</v>
      </c>
      <c r="I38" s="71">
        <v>10</v>
      </c>
      <c r="J38" s="71">
        <v>10</v>
      </c>
      <c r="K38" s="71">
        <v>11</v>
      </c>
      <c r="L38" s="71">
        <v>11</v>
      </c>
      <c r="M38" s="71">
        <v>7</v>
      </c>
      <c r="N38" s="71">
        <v>6</v>
      </c>
      <c r="O38" s="71">
        <v>16</v>
      </c>
      <c r="P38" s="71">
        <v>11</v>
      </c>
    </row>
    <row r="39" spans="1:16" ht="24.95" customHeight="1" x14ac:dyDescent="0.2">
      <c r="A39" s="53"/>
      <c r="B39" s="32"/>
      <c r="C39" s="36"/>
      <c r="D39" s="52" t="s">
        <v>66</v>
      </c>
      <c r="E39" s="14">
        <f t="shared" si="2"/>
        <v>77</v>
      </c>
      <c r="F39" s="14">
        <f t="shared" si="2"/>
        <v>55</v>
      </c>
      <c r="G39" s="71">
        <v>3</v>
      </c>
      <c r="H39" s="71">
        <v>1</v>
      </c>
      <c r="I39" s="71">
        <v>16</v>
      </c>
      <c r="J39" s="71">
        <v>10</v>
      </c>
      <c r="K39" s="71">
        <v>17</v>
      </c>
      <c r="L39" s="71">
        <v>12</v>
      </c>
      <c r="M39" s="71">
        <v>17</v>
      </c>
      <c r="N39" s="71">
        <v>10</v>
      </c>
      <c r="O39" s="71">
        <v>24</v>
      </c>
      <c r="P39" s="71">
        <v>22</v>
      </c>
    </row>
    <row r="40" spans="1:16" ht="24.95" customHeight="1" x14ac:dyDescent="0.2">
      <c r="A40" s="53"/>
      <c r="B40" s="37">
        <v>16</v>
      </c>
      <c r="C40" s="36" t="s">
        <v>38</v>
      </c>
      <c r="D40" s="18" t="s">
        <v>65</v>
      </c>
      <c r="E40" s="14">
        <f t="shared" si="2"/>
        <v>0</v>
      </c>
      <c r="F40" s="14">
        <f t="shared" si="2"/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</row>
    <row r="41" spans="1:16" ht="24.95" customHeight="1" x14ac:dyDescent="0.2">
      <c r="A41" s="38"/>
      <c r="B41" s="37"/>
      <c r="C41" s="36"/>
      <c r="D41" s="52" t="s">
        <v>66</v>
      </c>
      <c r="E41" s="14">
        <f t="shared" si="2"/>
        <v>28</v>
      </c>
      <c r="F41" s="14">
        <f t="shared" si="2"/>
        <v>17</v>
      </c>
      <c r="G41" s="71">
        <v>2</v>
      </c>
      <c r="H41" s="71">
        <v>2</v>
      </c>
      <c r="I41" s="71">
        <v>10</v>
      </c>
      <c r="J41" s="71">
        <v>6</v>
      </c>
      <c r="K41" s="71">
        <v>6</v>
      </c>
      <c r="L41" s="71">
        <v>4</v>
      </c>
      <c r="M41" s="71">
        <v>5</v>
      </c>
      <c r="N41" s="71">
        <v>5</v>
      </c>
      <c r="O41" s="71">
        <v>5</v>
      </c>
      <c r="P41" s="71">
        <v>0</v>
      </c>
    </row>
    <row r="43" spans="1:16" x14ac:dyDescent="0.2">
      <c r="E43" s="81"/>
      <c r="G43" s="83"/>
      <c r="H43" s="83"/>
      <c r="I43" s="83"/>
      <c r="J43" s="83"/>
      <c r="K43" s="83"/>
      <c r="L43" s="83"/>
      <c r="M43" s="83"/>
      <c r="N43" s="83"/>
      <c r="O43" s="83"/>
      <c r="P43" s="83"/>
    </row>
    <row r="44" spans="1:16" x14ac:dyDescent="0.2">
      <c r="G44" s="83"/>
      <c r="H44" s="83"/>
      <c r="I44" s="83"/>
      <c r="J44" s="83"/>
      <c r="K44" s="83"/>
      <c r="L44" s="83"/>
      <c r="M44" s="83"/>
      <c r="N44" s="83"/>
      <c r="O44" s="83"/>
      <c r="P44" s="83"/>
    </row>
  </sheetData>
  <mergeCells count="43">
    <mergeCell ref="B40:B41"/>
    <mergeCell ref="C40:C41"/>
    <mergeCell ref="B34:B35"/>
    <mergeCell ref="C34:C35"/>
    <mergeCell ref="B36:B37"/>
    <mergeCell ref="C36:C37"/>
    <mergeCell ref="B38:B39"/>
    <mergeCell ref="C38:C39"/>
    <mergeCell ref="B28:B29"/>
    <mergeCell ref="C28:C29"/>
    <mergeCell ref="B30:B31"/>
    <mergeCell ref="C30:C31"/>
    <mergeCell ref="B32:B33"/>
    <mergeCell ref="C32:C33"/>
    <mergeCell ref="B22:B23"/>
    <mergeCell ref="C22:C23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8:C9"/>
    <mergeCell ref="B10:B11"/>
    <mergeCell ref="C10:C11"/>
    <mergeCell ref="B12:B13"/>
    <mergeCell ref="C12:C13"/>
    <mergeCell ref="B14:B15"/>
    <mergeCell ref="C14:C15"/>
    <mergeCell ref="O2:P2"/>
    <mergeCell ref="B3:P3"/>
    <mergeCell ref="B5:B7"/>
    <mergeCell ref="C5:D7"/>
    <mergeCell ref="E5:F6"/>
    <mergeCell ref="G5:H6"/>
    <mergeCell ref="I5:J6"/>
    <mergeCell ref="K5:L6"/>
    <mergeCell ref="M5:N6"/>
    <mergeCell ref="O5:P6"/>
  </mergeCells>
  <printOptions horizontalCentered="1"/>
  <pageMargins left="0.59055118110236215" right="0.59055118110236215" top="0.59055118110236215" bottom="0.59055118110236215" header="0.31496062992125984" footer="0.31496062992125984"/>
  <pageSetup paperSize="9" scale="78" fitToHeight="0" orientation="landscape" r:id="rId1"/>
  <rowBreaks count="1" manualBreakCount="1">
    <brk id="27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5"/>
  <sheetViews>
    <sheetView view="pageBreakPreview" topLeftCell="A10" zoomScaleNormal="90" zoomScaleSheetLayoutView="100" workbookViewId="0">
      <selection activeCell="V8" sqref="V8"/>
    </sheetView>
  </sheetViews>
  <sheetFormatPr defaultRowHeight="12.75" x14ac:dyDescent="0.2"/>
  <cols>
    <col min="1" max="1" width="1.7109375" style="41" customWidth="1"/>
    <col min="2" max="2" width="5" style="41" customWidth="1"/>
    <col min="3" max="3" width="27.140625" style="41" customWidth="1"/>
    <col min="4" max="21" width="9.7109375" style="41" customWidth="1"/>
    <col min="22" max="257" width="9.140625" style="41"/>
    <col min="258" max="258" width="5" style="41" customWidth="1"/>
    <col min="259" max="259" width="24.28515625" style="41" customWidth="1"/>
    <col min="260" max="261" width="9.140625" style="41"/>
    <col min="262" max="262" width="11.140625" style="41" customWidth="1"/>
    <col min="263" max="263" width="8.7109375" style="41" customWidth="1"/>
    <col min="264" max="265" width="9.140625" style="41"/>
    <col min="266" max="266" width="8" style="41" customWidth="1"/>
    <col min="267" max="268" width="9.140625" style="41"/>
    <col min="269" max="269" width="8.85546875" style="41" customWidth="1"/>
    <col min="270" max="271" width="9.140625" style="41"/>
    <col min="272" max="272" width="7.42578125" style="41" customWidth="1"/>
    <col min="273" max="274" width="9.140625" style="41"/>
    <col min="275" max="275" width="7.42578125" style="41" customWidth="1"/>
    <col min="276" max="513" width="9.140625" style="41"/>
    <col min="514" max="514" width="5" style="41" customWidth="1"/>
    <col min="515" max="515" width="24.28515625" style="41" customWidth="1"/>
    <col min="516" max="517" width="9.140625" style="41"/>
    <col min="518" max="518" width="11.140625" style="41" customWidth="1"/>
    <col min="519" max="519" width="8.7109375" style="41" customWidth="1"/>
    <col min="520" max="521" width="9.140625" style="41"/>
    <col min="522" max="522" width="8" style="41" customWidth="1"/>
    <col min="523" max="524" width="9.140625" style="41"/>
    <col min="525" max="525" width="8.85546875" style="41" customWidth="1"/>
    <col min="526" max="527" width="9.140625" style="41"/>
    <col min="528" max="528" width="7.42578125" style="41" customWidth="1"/>
    <col min="529" max="530" width="9.140625" style="41"/>
    <col min="531" max="531" width="7.42578125" style="41" customWidth="1"/>
    <col min="532" max="769" width="9.140625" style="41"/>
    <col min="770" max="770" width="5" style="41" customWidth="1"/>
    <col min="771" max="771" width="24.28515625" style="41" customWidth="1"/>
    <col min="772" max="773" width="9.140625" style="41"/>
    <col min="774" max="774" width="11.140625" style="41" customWidth="1"/>
    <col min="775" max="775" width="8.7109375" style="41" customWidth="1"/>
    <col min="776" max="777" width="9.140625" style="41"/>
    <col min="778" max="778" width="8" style="41" customWidth="1"/>
    <col min="779" max="780" width="9.140625" style="41"/>
    <col min="781" max="781" width="8.85546875" style="41" customWidth="1"/>
    <col min="782" max="783" width="9.140625" style="41"/>
    <col min="784" max="784" width="7.42578125" style="41" customWidth="1"/>
    <col min="785" max="786" width="9.140625" style="41"/>
    <col min="787" max="787" width="7.42578125" style="41" customWidth="1"/>
    <col min="788" max="1025" width="9.140625" style="41"/>
    <col min="1026" max="1026" width="5" style="41" customWidth="1"/>
    <col min="1027" max="1027" width="24.28515625" style="41" customWidth="1"/>
    <col min="1028" max="1029" width="9.140625" style="41"/>
    <col min="1030" max="1030" width="11.140625" style="41" customWidth="1"/>
    <col min="1031" max="1031" width="8.7109375" style="41" customWidth="1"/>
    <col min="1032" max="1033" width="9.140625" style="41"/>
    <col min="1034" max="1034" width="8" style="41" customWidth="1"/>
    <col min="1035" max="1036" width="9.140625" style="41"/>
    <col min="1037" max="1037" width="8.85546875" style="41" customWidth="1"/>
    <col min="1038" max="1039" width="9.140625" style="41"/>
    <col min="1040" max="1040" width="7.42578125" style="41" customWidth="1"/>
    <col min="1041" max="1042" width="9.140625" style="41"/>
    <col min="1043" max="1043" width="7.42578125" style="41" customWidth="1"/>
    <col min="1044" max="1281" width="9.140625" style="41"/>
    <col min="1282" max="1282" width="5" style="41" customWidth="1"/>
    <col min="1283" max="1283" width="24.28515625" style="41" customWidth="1"/>
    <col min="1284" max="1285" width="9.140625" style="41"/>
    <col min="1286" max="1286" width="11.140625" style="41" customWidth="1"/>
    <col min="1287" max="1287" width="8.7109375" style="41" customWidth="1"/>
    <col min="1288" max="1289" width="9.140625" style="41"/>
    <col min="1290" max="1290" width="8" style="41" customWidth="1"/>
    <col min="1291" max="1292" width="9.140625" style="41"/>
    <col min="1293" max="1293" width="8.85546875" style="41" customWidth="1"/>
    <col min="1294" max="1295" width="9.140625" style="41"/>
    <col min="1296" max="1296" width="7.42578125" style="41" customWidth="1"/>
    <col min="1297" max="1298" width="9.140625" style="41"/>
    <col min="1299" max="1299" width="7.42578125" style="41" customWidth="1"/>
    <col min="1300" max="1537" width="9.140625" style="41"/>
    <col min="1538" max="1538" width="5" style="41" customWidth="1"/>
    <col min="1539" max="1539" width="24.28515625" style="41" customWidth="1"/>
    <col min="1540" max="1541" width="9.140625" style="41"/>
    <col min="1542" max="1542" width="11.140625" style="41" customWidth="1"/>
    <col min="1543" max="1543" width="8.7109375" style="41" customWidth="1"/>
    <col min="1544" max="1545" width="9.140625" style="41"/>
    <col min="1546" max="1546" width="8" style="41" customWidth="1"/>
    <col min="1547" max="1548" width="9.140625" style="41"/>
    <col min="1549" max="1549" width="8.85546875" style="41" customWidth="1"/>
    <col min="1550" max="1551" width="9.140625" style="41"/>
    <col min="1552" max="1552" width="7.42578125" style="41" customWidth="1"/>
    <col min="1553" max="1554" width="9.140625" style="41"/>
    <col min="1555" max="1555" width="7.42578125" style="41" customWidth="1"/>
    <col min="1556" max="1793" width="9.140625" style="41"/>
    <col min="1794" max="1794" width="5" style="41" customWidth="1"/>
    <col min="1795" max="1795" width="24.28515625" style="41" customWidth="1"/>
    <col min="1796" max="1797" width="9.140625" style="41"/>
    <col min="1798" max="1798" width="11.140625" style="41" customWidth="1"/>
    <col min="1799" max="1799" width="8.7109375" style="41" customWidth="1"/>
    <col min="1800" max="1801" width="9.140625" style="41"/>
    <col min="1802" max="1802" width="8" style="41" customWidth="1"/>
    <col min="1803" max="1804" width="9.140625" style="41"/>
    <col min="1805" max="1805" width="8.85546875" style="41" customWidth="1"/>
    <col min="1806" max="1807" width="9.140625" style="41"/>
    <col min="1808" max="1808" width="7.42578125" style="41" customWidth="1"/>
    <col min="1809" max="1810" width="9.140625" style="41"/>
    <col min="1811" max="1811" width="7.42578125" style="41" customWidth="1"/>
    <col min="1812" max="2049" width="9.140625" style="41"/>
    <col min="2050" max="2050" width="5" style="41" customWidth="1"/>
    <col min="2051" max="2051" width="24.28515625" style="41" customWidth="1"/>
    <col min="2052" max="2053" width="9.140625" style="41"/>
    <col min="2054" max="2054" width="11.140625" style="41" customWidth="1"/>
    <col min="2055" max="2055" width="8.7109375" style="41" customWidth="1"/>
    <col min="2056" max="2057" width="9.140625" style="41"/>
    <col min="2058" max="2058" width="8" style="41" customWidth="1"/>
    <col min="2059" max="2060" width="9.140625" style="41"/>
    <col min="2061" max="2061" width="8.85546875" style="41" customWidth="1"/>
    <col min="2062" max="2063" width="9.140625" style="41"/>
    <col min="2064" max="2064" width="7.42578125" style="41" customWidth="1"/>
    <col min="2065" max="2066" width="9.140625" style="41"/>
    <col min="2067" max="2067" width="7.42578125" style="41" customWidth="1"/>
    <col min="2068" max="2305" width="9.140625" style="41"/>
    <col min="2306" max="2306" width="5" style="41" customWidth="1"/>
    <col min="2307" max="2307" width="24.28515625" style="41" customWidth="1"/>
    <col min="2308" max="2309" width="9.140625" style="41"/>
    <col min="2310" max="2310" width="11.140625" style="41" customWidth="1"/>
    <col min="2311" max="2311" width="8.7109375" style="41" customWidth="1"/>
    <col min="2312" max="2313" width="9.140625" style="41"/>
    <col min="2314" max="2314" width="8" style="41" customWidth="1"/>
    <col min="2315" max="2316" width="9.140625" style="41"/>
    <col min="2317" max="2317" width="8.85546875" style="41" customWidth="1"/>
    <col min="2318" max="2319" width="9.140625" style="41"/>
    <col min="2320" max="2320" width="7.42578125" style="41" customWidth="1"/>
    <col min="2321" max="2322" width="9.140625" style="41"/>
    <col min="2323" max="2323" width="7.42578125" style="41" customWidth="1"/>
    <col min="2324" max="2561" width="9.140625" style="41"/>
    <col min="2562" max="2562" width="5" style="41" customWidth="1"/>
    <col min="2563" max="2563" width="24.28515625" style="41" customWidth="1"/>
    <col min="2564" max="2565" width="9.140625" style="41"/>
    <col min="2566" max="2566" width="11.140625" style="41" customWidth="1"/>
    <col min="2567" max="2567" width="8.7109375" style="41" customWidth="1"/>
    <col min="2568" max="2569" width="9.140625" style="41"/>
    <col min="2570" max="2570" width="8" style="41" customWidth="1"/>
    <col min="2571" max="2572" width="9.140625" style="41"/>
    <col min="2573" max="2573" width="8.85546875" style="41" customWidth="1"/>
    <col min="2574" max="2575" width="9.140625" style="41"/>
    <col min="2576" max="2576" width="7.42578125" style="41" customWidth="1"/>
    <col min="2577" max="2578" width="9.140625" style="41"/>
    <col min="2579" max="2579" width="7.42578125" style="41" customWidth="1"/>
    <col min="2580" max="2817" width="9.140625" style="41"/>
    <col min="2818" max="2818" width="5" style="41" customWidth="1"/>
    <col min="2819" max="2819" width="24.28515625" style="41" customWidth="1"/>
    <col min="2820" max="2821" width="9.140625" style="41"/>
    <col min="2822" max="2822" width="11.140625" style="41" customWidth="1"/>
    <col min="2823" max="2823" width="8.7109375" style="41" customWidth="1"/>
    <col min="2824" max="2825" width="9.140625" style="41"/>
    <col min="2826" max="2826" width="8" style="41" customWidth="1"/>
    <col min="2827" max="2828" width="9.140625" style="41"/>
    <col min="2829" max="2829" width="8.85546875" style="41" customWidth="1"/>
    <col min="2830" max="2831" width="9.140625" style="41"/>
    <col min="2832" max="2832" width="7.42578125" style="41" customWidth="1"/>
    <col min="2833" max="2834" width="9.140625" style="41"/>
    <col min="2835" max="2835" width="7.42578125" style="41" customWidth="1"/>
    <col min="2836" max="3073" width="9.140625" style="41"/>
    <col min="3074" max="3074" width="5" style="41" customWidth="1"/>
    <col min="3075" max="3075" width="24.28515625" style="41" customWidth="1"/>
    <col min="3076" max="3077" width="9.140625" style="41"/>
    <col min="3078" max="3078" width="11.140625" style="41" customWidth="1"/>
    <col min="3079" max="3079" width="8.7109375" style="41" customWidth="1"/>
    <col min="3080" max="3081" width="9.140625" style="41"/>
    <col min="3082" max="3082" width="8" style="41" customWidth="1"/>
    <col min="3083" max="3084" width="9.140625" style="41"/>
    <col min="3085" max="3085" width="8.85546875" style="41" customWidth="1"/>
    <col min="3086" max="3087" width="9.140625" style="41"/>
    <col min="3088" max="3088" width="7.42578125" style="41" customWidth="1"/>
    <col min="3089" max="3090" width="9.140625" style="41"/>
    <col min="3091" max="3091" width="7.42578125" style="41" customWidth="1"/>
    <col min="3092" max="3329" width="9.140625" style="41"/>
    <col min="3330" max="3330" width="5" style="41" customWidth="1"/>
    <col min="3331" max="3331" width="24.28515625" style="41" customWidth="1"/>
    <col min="3332" max="3333" width="9.140625" style="41"/>
    <col min="3334" max="3334" width="11.140625" style="41" customWidth="1"/>
    <col min="3335" max="3335" width="8.7109375" style="41" customWidth="1"/>
    <col min="3336" max="3337" width="9.140625" style="41"/>
    <col min="3338" max="3338" width="8" style="41" customWidth="1"/>
    <col min="3339" max="3340" width="9.140625" style="41"/>
    <col min="3341" max="3341" width="8.85546875" style="41" customWidth="1"/>
    <col min="3342" max="3343" width="9.140625" style="41"/>
    <col min="3344" max="3344" width="7.42578125" style="41" customWidth="1"/>
    <col min="3345" max="3346" width="9.140625" style="41"/>
    <col min="3347" max="3347" width="7.42578125" style="41" customWidth="1"/>
    <col min="3348" max="3585" width="9.140625" style="41"/>
    <col min="3586" max="3586" width="5" style="41" customWidth="1"/>
    <col min="3587" max="3587" width="24.28515625" style="41" customWidth="1"/>
    <col min="3588" max="3589" width="9.140625" style="41"/>
    <col min="3590" max="3590" width="11.140625" style="41" customWidth="1"/>
    <col min="3591" max="3591" width="8.7109375" style="41" customWidth="1"/>
    <col min="3592" max="3593" width="9.140625" style="41"/>
    <col min="3594" max="3594" width="8" style="41" customWidth="1"/>
    <col min="3595" max="3596" width="9.140625" style="41"/>
    <col min="3597" max="3597" width="8.85546875" style="41" customWidth="1"/>
    <col min="3598" max="3599" width="9.140625" style="41"/>
    <col min="3600" max="3600" width="7.42578125" style="41" customWidth="1"/>
    <col min="3601" max="3602" width="9.140625" style="41"/>
    <col min="3603" max="3603" width="7.42578125" style="41" customWidth="1"/>
    <col min="3604" max="3841" width="9.140625" style="41"/>
    <col min="3842" max="3842" width="5" style="41" customWidth="1"/>
    <col min="3843" max="3843" width="24.28515625" style="41" customWidth="1"/>
    <col min="3844" max="3845" width="9.140625" style="41"/>
    <col min="3846" max="3846" width="11.140625" style="41" customWidth="1"/>
    <col min="3847" max="3847" width="8.7109375" style="41" customWidth="1"/>
    <col min="3848" max="3849" width="9.140625" style="41"/>
    <col min="3850" max="3850" width="8" style="41" customWidth="1"/>
    <col min="3851" max="3852" width="9.140625" style="41"/>
    <col min="3853" max="3853" width="8.85546875" style="41" customWidth="1"/>
    <col min="3854" max="3855" width="9.140625" style="41"/>
    <col min="3856" max="3856" width="7.42578125" style="41" customWidth="1"/>
    <col min="3857" max="3858" width="9.140625" style="41"/>
    <col min="3859" max="3859" width="7.42578125" style="41" customWidth="1"/>
    <col min="3860" max="4097" width="9.140625" style="41"/>
    <col min="4098" max="4098" width="5" style="41" customWidth="1"/>
    <col min="4099" max="4099" width="24.28515625" style="41" customWidth="1"/>
    <col min="4100" max="4101" width="9.140625" style="41"/>
    <col min="4102" max="4102" width="11.140625" style="41" customWidth="1"/>
    <col min="4103" max="4103" width="8.7109375" style="41" customWidth="1"/>
    <col min="4104" max="4105" width="9.140625" style="41"/>
    <col min="4106" max="4106" width="8" style="41" customWidth="1"/>
    <col min="4107" max="4108" width="9.140625" style="41"/>
    <col min="4109" max="4109" width="8.85546875" style="41" customWidth="1"/>
    <col min="4110" max="4111" width="9.140625" style="41"/>
    <col min="4112" max="4112" width="7.42578125" style="41" customWidth="1"/>
    <col min="4113" max="4114" width="9.140625" style="41"/>
    <col min="4115" max="4115" width="7.42578125" style="41" customWidth="1"/>
    <col min="4116" max="4353" width="9.140625" style="41"/>
    <col min="4354" max="4354" width="5" style="41" customWidth="1"/>
    <col min="4355" max="4355" width="24.28515625" style="41" customWidth="1"/>
    <col min="4356" max="4357" width="9.140625" style="41"/>
    <col min="4358" max="4358" width="11.140625" style="41" customWidth="1"/>
    <col min="4359" max="4359" width="8.7109375" style="41" customWidth="1"/>
    <col min="4360" max="4361" width="9.140625" style="41"/>
    <col min="4362" max="4362" width="8" style="41" customWidth="1"/>
    <col min="4363" max="4364" width="9.140625" style="41"/>
    <col min="4365" max="4365" width="8.85546875" style="41" customWidth="1"/>
    <col min="4366" max="4367" width="9.140625" style="41"/>
    <col min="4368" max="4368" width="7.42578125" style="41" customWidth="1"/>
    <col min="4369" max="4370" width="9.140625" style="41"/>
    <col min="4371" max="4371" width="7.42578125" style="41" customWidth="1"/>
    <col min="4372" max="4609" width="9.140625" style="41"/>
    <col min="4610" max="4610" width="5" style="41" customWidth="1"/>
    <col min="4611" max="4611" width="24.28515625" style="41" customWidth="1"/>
    <col min="4612" max="4613" width="9.140625" style="41"/>
    <col min="4614" max="4614" width="11.140625" style="41" customWidth="1"/>
    <col min="4615" max="4615" width="8.7109375" style="41" customWidth="1"/>
    <col min="4616" max="4617" width="9.140625" style="41"/>
    <col min="4618" max="4618" width="8" style="41" customWidth="1"/>
    <col min="4619" max="4620" width="9.140625" style="41"/>
    <col min="4621" max="4621" width="8.85546875" style="41" customWidth="1"/>
    <col min="4622" max="4623" width="9.140625" style="41"/>
    <col min="4624" max="4624" width="7.42578125" style="41" customWidth="1"/>
    <col min="4625" max="4626" width="9.140625" style="41"/>
    <col min="4627" max="4627" width="7.42578125" style="41" customWidth="1"/>
    <col min="4628" max="4865" width="9.140625" style="41"/>
    <col min="4866" max="4866" width="5" style="41" customWidth="1"/>
    <col min="4867" max="4867" width="24.28515625" style="41" customWidth="1"/>
    <col min="4868" max="4869" width="9.140625" style="41"/>
    <col min="4870" max="4870" width="11.140625" style="41" customWidth="1"/>
    <col min="4871" max="4871" width="8.7109375" style="41" customWidth="1"/>
    <col min="4872" max="4873" width="9.140625" style="41"/>
    <col min="4874" max="4874" width="8" style="41" customWidth="1"/>
    <col min="4875" max="4876" width="9.140625" style="41"/>
    <col min="4877" max="4877" width="8.85546875" style="41" customWidth="1"/>
    <col min="4878" max="4879" width="9.140625" style="41"/>
    <col min="4880" max="4880" width="7.42578125" style="41" customWidth="1"/>
    <col min="4881" max="4882" width="9.140625" style="41"/>
    <col min="4883" max="4883" width="7.42578125" style="41" customWidth="1"/>
    <col min="4884" max="5121" width="9.140625" style="41"/>
    <col min="5122" max="5122" width="5" style="41" customWidth="1"/>
    <col min="5123" max="5123" width="24.28515625" style="41" customWidth="1"/>
    <col min="5124" max="5125" width="9.140625" style="41"/>
    <col min="5126" max="5126" width="11.140625" style="41" customWidth="1"/>
    <col min="5127" max="5127" width="8.7109375" style="41" customWidth="1"/>
    <col min="5128" max="5129" width="9.140625" style="41"/>
    <col min="5130" max="5130" width="8" style="41" customWidth="1"/>
    <col min="5131" max="5132" width="9.140625" style="41"/>
    <col min="5133" max="5133" width="8.85546875" style="41" customWidth="1"/>
    <col min="5134" max="5135" width="9.140625" style="41"/>
    <col min="5136" max="5136" width="7.42578125" style="41" customWidth="1"/>
    <col min="5137" max="5138" width="9.140625" style="41"/>
    <col min="5139" max="5139" width="7.42578125" style="41" customWidth="1"/>
    <col min="5140" max="5377" width="9.140625" style="41"/>
    <col min="5378" max="5378" width="5" style="41" customWidth="1"/>
    <col min="5379" max="5379" width="24.28515625" style="41" customWidth="1"/>
    <col min="5380" max="5381" width="9.140625" style="41"/>
    <col min="5382" max="5382" width="11.140625" style="41" customWidth="1"/>
    <col min="5383" max="5383" width="8.7109375" style="41" customWidth="1"/>
    <col min="5384" max="5385" width="9.140625" style="41"/>
    <col min="5386" max="5386" width="8" style="41" customWidth="1"/>
    <col min="5387" max="5388" width="9.140625" style="41"/>
    <col min="5389" max="5389" width="8.85546875" style="41" customWidth="1"/>
    <col min="5390" max="5391" width="9.140625" style="41"/>
    <col min="5392" max="5392" width="7.42578125" style="41" customWidth="1"/>
    <col min="5393" max="5394" width="9.140625" style="41"/>
    <col min="5395" max="5395" width="7.42578125" style="41" customWidth="1"/>
    <col min="5396" max="5633" width="9.140625" style="41"/>
    <col min="5634" max="5634" width="5" style="41" customWidth="1"/>
    <col min="5635" max="5635" width="24.28515625" style="41" customWidth="1"/>
    <col min="5636" max="5637" width="9.140625" style="41"/>
    <col min="5638" max="5638" width="11.140625" style="41" customWidth="1"/>
    <col min="5639" max="5639" width="8.7109375" style="41" customWidth="1"/>
    <col min="5640" max="5641" width="9.140625" style="41"/>
    <col min="5642" max="5642" width="8" style="41" customWidth="1"/>
    <col min="5643" max="5644" width="9.140625" style="41"/>
    <col min="5645" max="5645" width="8.85546875" style="41" customWidth="1"/>
    <col min="5646" max="5647" width="9.140625" style="41"/>
    <col min="5648" max="5648" width="7.42578125" style="41" customWidth="1"/>
    <col min="5649" max="5650" width="9.140625" style="41"/>
    <col min="5651" max="5651" width="7.42578125" style="41" customWidth="1"/>
    <col min="5652" max="5889" width="9.140625" style="41"/>
    <col min="5890" max="5890" width="5" style="41" customWidth="1"/>
    <col min="5891" max="5891" width="24.28515625" style="41" customWidth="1"/>
    <col min="5892" max="5893" width="9.140625" style="41"/>
    <col min="5894" max="5894" width="11.140625" style="41" customWidth="1"/>
    <col min="5895" max="5895" width="8.7109375" style="41" customWidth="1"/>
    <col min="5896" max="5897" width="9.140625" style="41"/>
    <col min="5898" max="5898" width="8" style="41" customWidth="1"/>
    <col min="5899" max="5900" width="9.140625" style="41"/>
    <col min="5901" max="5901" width="8.85546875" style="41" customWidth="1"/>
    <col min="5902" max="5903" width="9.140625" style="41"/>
    <col min="5904" max="5904" width="7.42578125" style="41" customWidth="1"/>
    <col min="5905" max="5906" width="9.140625" style="41"/>
    <col min="5907" max="5907" width="7.42578125" style="41" customWidth="1"/>
    <col min="5908" max="6145" width="9.140625" style="41"/>
    <col min="6146" max="6146" width="5" style="41" customWidth="1"/>
    <col min="6147" max="6147" width="24.28515625" style="41" customWidth="1"/>
    <col min="6148" max="6149" width="9.140625" style="41"/>
    <col min="6150" max="6150" width="11.140625" style="41" customWidth="1"/>
    <col min="6151" max="6151" width="8.7109375" style="41" customWidth="1"/>
    <col min="6152" max="6153" width="9.140625" style="41"/>
    <col min="6154" max="6154" width="8" style="41" customWidth="1"/>
    <col min="6155" max="6156" width="9.140625" style="41"/>
    <col min="6157" max="6157" width="8.85546875" style="41" customWidth="1"/>
    <col min="6158" max="6159" width="9.140625" style="41"/>
    <col min="6160" max="6160" width="7.42578125" style="41" customWidth="1"/>
    <col min="6161" max="6162" width="9.140625" style="41"/>
    <col min="6163" max="6163" width="7.42578125" style="41" customWidth="1"/>
    <col min="6164" max="6401" width="9.140625" style="41"/>
    <col min="6402" max="6402" width="5" style="41" customWidth="1"/>
    <col min="6403" max="6403" width="24.28515625" style="41" customWidth="1"/>
    <col min="6404" max="6405" width="9.140625" style="41"/>
    <col min="6406" max="6406" width="11.140625" style="41" customWidth="1"/>
    <col min="6407" max="6407" width="8.7109375" style="41" customWidth="1"/>
    <col min="6408" max="6409" width="9.140625" style="41"/>
    <col min="6410" max="6410" width="8" style="41" customWidth="1"/>
    <col min="6411" max="6412" width="9.140625" style="41"/>
    <col min="6413" max="6413" width="8.85546875" style="41" customWidth="1"/>
    <col min="6414" max="6415" width="9.140625" style="41"/>
    <col min="6416" max="6416" width="7.42578125" style="41" customWidth="1"/>
    <col min="6417" max="6418" width="9.140625" style="41"/>
    <col min="6419" max="6419" width="7.42578125" style="41" customWidth="1"/>
    <col min="6420" max="6657" width="9.140625" style="41"/>
    <col min="6658" max="6658" width="5" style="41" customWidth="1"/>
    <col min="6659" max="6659" width="24.28515625" style="41" customWidth="1"/>
    <col min="6660" max="6661" width="9.140625" style="41"/>
    <col min="6662" max="6662" width="11.140625" style="41" customWidth="1"/>
    <col min="6663" max="6663" width="8.7109375" style="41" customWidth="1"/>
    <col min="6664" max="6665" width="9.140625" style="41"/>
    <col min="6666" max="6666" width="8" style="41" customWidth="1"/>
    <col min="6667" max="6668" width="9.140625" style="41"/>
    <col min="6669" max="6669" width="8.85546875" style="41" customWidth="1"/>
    <col min="6670" max="6671" width="9.140625" style="41"/>
    <col min="6672" max="6672" width="7.42578125" style="41" customWidth="1"/>
    <col min="6673" max="6674" width="9.140625" style="41"/>
    <col min="6675" max="6675" width="7.42578125" style="41" customWidth="1"/>
    <col min="6676" max="6913" width="9.140625" style="41"/>
    <col min="6914" max="6914" width="5" style="41" customWidth="1"/>
    <col min="6915" max="6915" width="24.28515625" style="41" customWidth="1"/>
    <col min="6916" max="6917" width="9.140625" style="41"/>
    <col min="6918" max="6918" width="11.140625" style="41" customWidth="1"/>
    <col min="6919" max="6919" width="8.7109375" style="41" customWidth="1"/>
    <col min="6920" max="6921" width="9.140625" style="41"/>
    <col min="6922" max="6922" width="8" style="41" customWidth="1"/>
    <col min="6923" max="6924" width="9.140625" style="41"/>
    <col min="6925" max="6925" width="8.85546875" style="41" customWidth="1"/>
    <col min="6926" max="6927" width="9.140625" style="41"/>
    <col min="6928" max="6928" width="7.42578125" style="41" customWidth="1"/>
    <col min="6929" max="6930" width="9.140625" style="41"/>
    <col min="6931" max="6931" width="7.42578125" style="41" customWidth="1"/>
    <col min="6932" max="7169" width="9.140625" style="41"/>
    <col min="7170" max="7170" width="5" style="41" customWidth="1"/>
    <col min="7171" max="7171" width="24.28515625" style="41" customWidth="1"/>
    <col min="7172" max="7173" width="9.140625" style="41"/>
    <col min="7174" max="7174" width="11.140625" style="41" customWidth="1"/>
    <col min="7175" max="7175" width="8.7109375" style="41" customWidth="1"/>
    <col min="7176" max="7177" width="9.140625" style="41"/>
    <col min="7178" max="7178" width="8" style="41" customWidth="1"/>
    <col min="7179" max="7180" width="9.140625" style="41"/>
    <col min="7181" max="7181" width="8.85546875" style="41" customWidth="1"/>
    <col min="7182" max="7183" width="9.140625" style="41"/>
    <col min="7184" max="7184" width="7.42578125" style="41" customWidth="1"/>
    <col min="7185" max="7186" width="9.140625" style="41"/>
    <col min="7187" max="7187" width="7.42578125" style="41" customWidth="1"/>
    <col min="7188" max="7425" width="9.140625" style="41"/>
    <col min="7426" max="7426" width="5" style="41" customWidth="1"/>
    <col min="7427" max="7427" width="24.28515625" style="41" customWidth="1"/>
    <col min="7428" max="7429" width="9.140625" style="41"/>
    <col min="7430" max="7430" width="11.140625" style="41" customWidth="1"/>
    <col min="7431" max="7431" width="8.7109375" style="41" customWidth="1"/>
    <col min="7432" max="7433" width="9.140625" style="41"/>
    <col min="7434" max="7434" width="8" style="41" customWidth="1"/>
    <col min="7435" max="7436" width="9.140625" style="41"/>
    <col min="7437" max="7437" width="8.85546875" style="41" customWidth="1"/>
    <col min="7438" max="7439" width="9.140625" style="41"/>
    <col min="7440" max="7440" width="7.42578125" style="41" customWidth="1"/>
    <col min="7441" max="7442" width="9.140625" style="41"/>
    <col min="7443" max="7443" width="7.42578125" style="41" customWidth="1"/>
    <col min="7444" max="7681" width="9.140625" style="41"/>
    <col min="7682" max="7682" width="5" style="41" customWidth="1"/>
    <col min="7683" max="7683" width="24.28515625" style="41" customWidth="1"/>
    <col min="7684" max="7685" width="9.140625" style="41"/>
    <col min="7686" max="7686" width="11.140625" style="41" customWidth="1"/>
    <col min="7687" max="7687" width="8.7109375" style="41" customWidth="1"/>
    <col min="7688" max="7689" width="9.140625" style="41"/>
    <col min="7690" max="7690" width="8" style="41" customWidth="1"/>
    <col min="7691" max="7692" width="9.140625" style="41"/>
    <col min="7693" max="7693" width="8.85546875" style="41" customWidth="1"/>
    <col min="7694" max="7695" width="9.140625" style="41"/>
    <col min="7696" max="7696" width="7.42578125" style="41" customWidth="1"/>
    <col min="7697" max="7698" width="9.140625" style="41"/>
    <col min="7699" max="7699" width="7.42578125" style="41" customWidth="1"/>
    <col min="7700" max="7937" width="9.140625" style="41"/>
    <col min="7938" max="7938" width="5" style="41" customWidth="1"/>
    <col min="7939" max="7939" width="24.28515625" style="41" customWidth="1"/>
    <col min="7940" max="7941" width="9.140625" style="41"/>
    <col min="7942" max="7942" width="11.140625" style="41" customWidth="1"/>
    <col min="7943" max="7943" width="8.7109375" style="41" customWidth="1"/>
    <col min="7944" max="7945" width="9.140625" style="41"/>
    <col min="7946" max="7946" width="8" style="41" customWidth="1"/>
    <col min="7947" max="7948" width="9.140625" style="41"/>
    <col min="7949" max="7949" width="8.85546875" style="41" customWidth="1"/>
    <col min="7950" max="7951" width="9.140625" style="41"/>
    <col min="7952" max="7952" width="7.42578125" style="41" customWidth="1"/>
    <col min="7953" max="7954" width="9.140625" style="41"/>
    <col min="7955" max="7955" width="7.42578125" style="41" customWidth="1"/>
    <col min="7956" max="8193" width="9.140625" style="41"/>
    <col min="8194" max="8194" width="5" style="41" customWidth="1"/>
    <col min="8195" max="8195" width="24.28515625" style="41" customWidth="1"/>
    <col min="8196" max="8197" width="9.140625" style="41"/>
    <col min="8198" max="8198" width="11.140625" style="41" customWidth="1"/>
    <col min="8199" max="8199" width="8.7109375" style="41" customWidth="1"/>
    <col min="8200" max="8201" width="9.140625" style="41"/>
    <col min="8202" max="8202" width="8" style="41" customWidth="1"/>
    <col min="8203" max="8204" width="9.140625" style="41"/>
    <col min="8205" max="8205" width="8.85546875" style="41" customWidth="1"/>
    <col min="8206" max="8207" width="9.140625" style="41"/>
    <col min="8208" max="8208" width="7.42578125" style="41" customWidth="1"/>
    <col min="8209" max="8210" width="9.140625" style="41"/>
    <col min="8211" max="8211" width="7.42578125" style="41" customWidth="1"/>
    <col min="8212" max="8449" width="9.140625" style="41"/>
    <col min="8450" max="8450" width="5" style="41" customWidth="1"/>
    <col min="8451" max="8451" width="24.28515625" style="41" customWidth="1"/>
    <col min="8452" max="8453" width="9.140625" style="41"/>
    <col min="8454" max="8454" width="11.140625" style="41" customWidth="1"/>
    <col min="8455" max="8455" width="8.7109375" style="41" customWidth="1"/>
    <col min="8456" max="8457" width="9.140625" style="41"/>
    <col min="8458" max="8458" width="8" style="41" customWidth="1"/>
    <col min="8459" max="8460" width="9.140625" style="41"/>
    <col min="8461" max="8461" width="8.85546875" style="41" customWidth="1"/>
    <col min="8462" max="8463" width="9.140625" style="41"/>
    <col min="8464" max="8464" width="7.42578125" style="41" customWidth="1"/>
    <col min="8465" max="8466" width="9.140625" style="41"/>
    <col min="8467" max="8467" width="7.42578125" style="41" customWidth="1"/>
    <col min="8468" max="8705" width="9.140625" style="41"/>
    <col min="8706" max="8706" width="5" style="41" customWidth="1"/>
    <col min="8707" max="8707" width="24.28515625" style="41" customWidth="1"/>
    <col min="8708" max="8709" width="9.140625" style="41"/>
    <col min="8710" max="8710" width="11.140625" style="41" customWidth="1"/>
    <col min="8711" max="8711" width="8.7109375" style="41" customWidth="1"/>
    <col min="8712" max="8713" width="9.140625" style="41"/>
    <col min="8714" max="8714" width="8" style="41" customWidth="1"/>
    <col min="8715" max="8716" width="9.140625" style="41"/>
    <col min="8717" max="8717" width="8.85546875" style="41" customWidth="1"/>
    <col min="8718" max="8719" width="9.140625" style="41"/>
    <col min="8720" max="8720" width="7.42578125" style="41" customWidth="1"/>
    <col min="8721" max="8722" width="9.140625" style="41"/>
    <col min="8723" max="8723" width="7.42578125" style="41" customWidth="1"/>
    <col min="8724" max="8961" width="9.140625" style="41"/>
    <col min="8962" max="8962" width="5" style="41" customWidth="1"/>
    <col min="8963" max="8963" width="24.28515625" style="41" customWidth="1"/>
    <col min="8964" max="8965" width="9.140625" style="41"/>
    <col min="8966" max="8966" width="11.140625" style="41" customWidth="1"/>
    <col min="8967" max="8967" width="8.7109375" style="41" customWidth="1"/>
    <col min="8968" max="8969" width="9.140625" style="41"/>
    <col min="8970" max="8970" width="8" style="41" customWidth="1"/>
    <col min="8971" max="8972" width="9.140625" style="41"/>
    <col min="8973" max="8973" width="8.85546875" style="41" customWidth="1"/>
    <col min="8974" max="8975" width="9.140625" style="41"/>
    <col min="8976" max="8976" width="7.42578125" style="41" customWidth="1"/>
    <col min="8977" max="8978" width="9.140625" style="41"/>
    <col min="8979" max="8979" width="7.42578125" style="41" customWidth="1"/>
    <col min="8980" max="9217" width="9.140625" style="41"/>
    <col min="9218" max="9218" width="5" style="41" customWidth="1"/>
    <col min="9219" max="9219" width="24.28515625" style="41" customWidth="1"/>
    <col min="9220" max="9221" width="9.140625" style="41"/>
    <col min="9222" max="9222" width="11.140625" style="41" customWidth="1"/>
    <col min="9223" max="9223" width="8.7109375" style="41" customWidth="1"/>
    <col min="9224" max="9225" width="9.140625" style="41"/>
    <col min="9226" max="9226" width="8" style="41" customWidth="1"/>
    <col min="9227" max="9228" width="9.140625" style="41"/>
    <col min="9229" max="9229" width="8.85546875" style="41" customWidth="1"/>
    <col min="9230" max="9231" width="9.140625" style="41"/>
    <col min="9232" max="9232" width="7.42578125" style="41" customWidth="1"/>
    <col min="9233" max="9234" width="9.140625" style="41"/>
    <col min="9235" max="9235" width="7.42578125" style="41" customWidth="1"/>
    <col min="9236" max="9473" width="9.140625" style="41"/>
    <col min="9474" max="9474" width="5" style="41" customWidth="1"/>
    <col min="9475" max="9475" width="24.28515625" style="41" customWidth="1"/>
    <col min="9476" max="9477" width="9.140625" style="41"/>
    <col min="9478" max="9478" width="11.140625" style="41" customWidth="1"/>
    <col min="9479" max="9479" width="8.7109375" style="41" customWidth="1"/>
    <col min="9480" max="9481" width="9.140625" style="41"/>
    <col min="9482" max="9482" width="8" style="41" customWidth="1"/>
    <col min="9483" max="9484" width="9.140625" style="41"/>
    <col min="9485" max="9485" width="8.85546875" style="41" customWidth="1"/>
    <col min="9486" max="9487" width="9.140625" style="41"/>
    <col min="9488" max="9488" width="7.42578125" style="41" customWidth="1"/>
    <col min="9489" max="9490" width="9.140625" style="41"/>
    <col min="9491" max="9491" width="7.42578125" style="41" customWidth="1"/>
    <col min="9492" max="9729" width="9.140625" style="41"/>
    <col min="9730" max="9730" width="5" style="41" customWidth="1"/>
    <col min="9731" max="9731" width="24.28515625" style="41" customWidth="1"/>
    <col min="9732" max="9733" width="9.140625" style="41"/>
    <col min="9734" max="9734" width="11.140625" style="41" customWidth="1"/>
    <col min="9735" max="9735" width="8.7109375" style="41" customWidth="1"/>
    <col min="9736" max="9737" width="9.140625" style="41"/>
    <col min="9738" max="9738" width="8" style="41" customWidth="1"/>
    <col min="9739" max="9740" width="9.140625" style="41"/>
    <col min="9741" max="9741" width="8.85546875" style="41" customWidth="1"/>
    <col min="9742" max="9743" width="9.140625" style="41"/>
    <col min="9744" max="9744" width="7.42578125" style="41" customWidth="1"/>
    <col min="9745" max="9746" width="9.140625" style="41"/>
    <col min="9747" max="9747" width="7.42578125" style="41" customWidth="1"/>
    <col min="9748" max="9985" width="9.140625" style="41"/>
    <col min="9986" max="9986" width="5" style="41" customWidth="1"/>
    <col min="9987" max="9987" width="24.28515625" style="41" customWidth="1"/>
    <col min="9988" max="9989" width="9.140625" style="41"/>
    <col min="9990" max="9990" width="11.140625" style="41" customWidth="1"/>
    <col min="9991" max="9991" width="8.7109375" style="41" customWidth="1"/>
    <col min="9992" max="9993" width="9.140625" style="41"/>
    <col min="9994" max="9994" width="8" style="41" customWidth="1"/>
    <col min="9995" max="9996" width="9.140625" style="41"/>
    <col min="9997" max="9997" width="8.85546875" style="41" customWidth="1"/>
    <col min="9998" max="9999" width="9.140625" style="41"/>
    <col min="10000" max="10000" width="7.42578125" style="41" customWidth="1"/>
    <col min="10001" max="10002" width="9.140625" style="41"/>
    <col min="10003" max="10003" width="7.42578125" style="41" customWidth="1"/>
    <col min="10004" max="10241" width="9.140625" style="41"/>
    <col min="10242" max="10242" width="5" style="41" customWidth="1"/>
    <col min="10243" max="10243" width="24.28515625" style="41" customWidth="1"/>
    <col min="10244" max="10245" width="9.140625" style="41"/>
    <col min="10246" max="10246" width="11.140625" style="41" customWidth="1"/>
    <col min="10247" max="10247" width="8.7109375" style="41" customWidth="1"/>
    <col min="10248" max="10249" width="9.140625" style="41"/>
    <col min="10250" max="10250" width="8" style="41" customWidth="1"/>
    <col min="10251" max="10252" width="9.140625" style="41"/>
    <col min="10253" max="10253" width="8.85546875" style="41" customWidth="1"/>
    <col min="10254" max="10255" width="9.140625" style="41"/>
    <col min="10256" max="10256" width="7.42578125" style="41" customWidth="1"/>
    <col min="10257" max="10258" width="9.140625" style="41"/>
    <col min="10259" max="10259" width="7.42578125" style="41" customWidth="1"/>
    <col min="10260" max="10497" width="9.140625" style="41"/>
    <col min="10498" max="10498" width="5" style="41" customWidth="1"/>
    <col min="10499" max="10499" width="24.28515625" style="41" customWidth="1"/>
    <col min="10500" max="10501" width="9.140625" style="41"/>
    <col min="10502" max="10502" width="11.140625" style="41" customWidth="1"/>
    <col min="10503" max="10503" width="8.7109375" style="41" customWidth="1"/>
    <col min="10504" max="10505" width="9.140625" style="41"/>
    <col min="10506" max="10506" width="8" style="41" customWidth="1"/>
    <col min="10507" max="10508" width="9.140625" style="41"/>
    <col min="10509" max="10509" width="8.85546875" style="41" customWidth="1"/>
    <col min="10510" max="10511" width="9.140625" style="41"/>
    <col min="10512" max="10512" width="7.42578125" style="41" customWidth="1"/>
    <col min="10513" max="10514" width="9.140625" style="41"/>
    <col min="10515" max="10515" width="7.42578125" style="41" customWidth="1"/>
    <col min="10516" max="10753" width="9.140625" style="41"/>
    <col min="10754" max="10754" width="5" style="41" customWidth="1"/>
    <col min="10755" max="10755" width="24.28515625" style="41" customWidth="1"/>
    <col min="10756" max="10757" width="9.140625" style="41"/>
    <col min="10758" max="10758" width="11.140625" style="41" customWidth="1"/>
    <col min="10759" max="10759" width="8.7109375" style="41" customWidth="1"/>
    <col min="10760" max="10761" width="9.140625" style="41"/>
    <col min="10762" max="10762" width="8" style="41" customWidth="1"/>
    <col min="10763" max="10764" width="9.140625" style="41"/>
    <col min="10765" max="10765" width="8.85546875" style="41" customWidth="1"/>
    <col min="10766" max="10767" width="9.140625" style="41"/>
    <col min="10768" max="10768" width="7.42578125" style="41" customWidth="1"/>
    <col min="10769" max="10770" width="9.140625" style="41"/>
    <col min="10771" max="10771" width="7.42578125" style="41" customWidth="1"/>
    <col min="10772" max="11009" width="9.140625" style="41"/>
    <col min="11010" max="11010" width="5" style="41" customWidth="1"/>
    <col min="11011" max="11011" width="24.28515625" style="41" customWidth="1"/>
    <col min="11012" max="11013" width="9.140625" style="41"/>
    <col min="11014" max="11014" width="11.140625" style="41" customWidth="1"/>
    <col min="11015" max="11015" width="8.7109375" style="41" customWidth="1"/>
    <col min="11016" max="11017" width="9.140625" style="41"/>
    <col min="11018" max="11018" width="8" style="41" customWidth="1"/>
    <col min="11019" max="11020" width="9.140625" style="41"/>
    <col min="11021" max="11021" width="8.85546875" style="41" customWidth="1"/>
    <col min="11022" max="11023" width="9.140625" style="41"/>
    <col min="11024" max="11024" width="7.42578125" style="41" customWidth="1"/>
    <col min="11025" max="11026" width="9.140625" style="41"/>
    <col min="11027" max="11027" width="7.42578125" style="41" customWidth="1"/>
    <col min="11028" max="11265" width="9.140625" style="41"/>
    <col min="11266" max="11266" width="5" style="41" customWidth="1"/>
    <col min="11267" max="11267" width="24.28515625" style="41" customWidth="1"/>
    <col min="11268" max="11269" width="9.140625" style="41"/>
    <col min="11270" max="11270" width="11.140625" style="41" customWidth="1"/>
    <col min="11271" max="11271" width="8.7109375" style="41" customWidth="1"/>
    <col min="11272" max="11273" width="9.140625" style="41"/>
    <col min="11274" max="11274" width="8" style="41" customWidth="1"/>
    <col min="11275" max="11276" width="9.140625" style="41"/>
    <col min="11277" max="11277" width="8.85546875" style="41" customWidth="1"/>
    <col min="11278" max="11279" width="9.140625" style="41"/>
    <col min="11280" max="11280" width="7.42578125" style="41" customWidth="1"/>
    <col min="11281" max="11282" width="9.140625" style="41"/>
    <col min="11283" max="11283" width="7.42578125" style="41" customWidth="1"/>
    <col min="11284" max="11521" width="9.140625" style="41"/>
    <col min="11522" max="11522" width="5" style="41" customWidth="1"/>
    <col min="11523" max="11523" width="24.28515625" style="41" customWidth="1"/>
    <col min="11524" max="11525" width="9.140625" style="41"/>
    <col min="11526" max="11526" width="11.140625" style="41" customWidth="1"/>
    <col min="11527" max="11527" width="8.7109375" style="41" customWidth="1"/>
    <col min="11528" max="11529" width="9.140625" style="41"/>
    <col min="11530" max="11530" width="8" style="41" customWidth="1"/>
    <col min="11531" max="11532" width="9.140625" style="41"/>
    <col min="11533" max="11533" width="8.85546875" style="41" customWidth="1"/>
    <col min="11534" max="11535" width="9.140625" style="41"/>
    <col min="11536" max="11536" width="7.42578125" style="41" customWidth="1"/>
    <col min="11537" max="11538" width="9.140625" style="41"/>
    <col min="11539" max="11539" width="7.42578125" style="41" customWidth="1"/>
    <col min="11540" max="11777" width="9.140625" style="41"/>
    <col min="11778" max="11778" width="5" style="41" customWidth="1"/>
    <col min="11779" max="11779" width="24.28515625" style="41" customWidth="1"/>
    <col min="11780" max="11781" width="9.140625" style="41"/>
    <col min="11782" max="11782" width="11.140625" style="41" customWidth="1"/>
    <col min="11783" max="11783" width="8.7109375" style="41" customWidth="1"/>
    <col min="11784" max="11785" width="9.140625" style="41"/>
    <col min="11786" max="11786" width="8" style="41" customWidth="1"/>
    <col min="11787" max="11788" width="9.140625" style="41"/>
    <col min="11789" max="11789" width="8.85546875" style="41" customWidth="1"/>
    <col min="11790" max="11791" width="9.140625" style="41"/>
    <col min="11792" max="11792" width="7.42578125" style="41" customWidth="1"/>
    <col min="11793" max="11794" width="9.140625" style="41"/>
    <col min="11795" max="11795" width="7.42578125" style="41" customWidth="1"/>
    <col min="11796" max="12033" width="9.140625" style="41"/>
    <col min="12034" max="12034" width="5" style="41" customWidth="1"/>
    <col min="12035" max="12035" width="24.28515625" style="41" customWidth="1"/>
    <col min="12036" max="12037" width="9.140625" style="41"/>
    <col min="12038" max="12038" width="11.140625" style="41" customWidth="1"/>
    <col min="12039" max="12039" width="8.7109375" style="41" customWidth="1"/>
    <col min="12040" max="12041" width="9.140625" style="41"/>
    <col min="12042" max="12042" width="8" style="41" customWidth="1"/>
    <col min="12043" max="12044" width="9.140625" style="41"/>
    <col min="12045" max="12045" width="8.85546875" style="41" customWidth="1"/>
    <col min="12046" max="12047" width="9.140625" style="41"/>
    <col min="12048" max="12048" width="7.42578125" style="41" customWidth="1"/>
    <col min="12049" max="12050" width="9.140625" style="41"/>
    <col min="12051" max="12051" width="7.42578125" style="41" customWidth="1"/>
    <col min="12052" max="12289" width="9.140625" style="41"/>
    <col min="12290" max="12290" width="5" style="41" customWidth="1"/>
    <col min="12291" max="12291" width="24.28515625" style="41" customWidth="1"/>
    <col min="12292" max="12293" width="9.140625" style="41"/>
    <col min="12294" max="12294" width="11.140625" style="41" customWidth="1"/>
    <col min="12295" max="12295" width="8.7109375" style="41" customWidth="1"/>
    <col min="12296" max="12297" width="9.140625" style="41"/>
    <col min="12298" max="12298" width="8" style="41" customWidth="1"/>
    <col min="12299" max="12300" width="9.140625" style="41"/>
    <col min="12301" max="12301" width="8.85546875" style="41" customWidth="1"/>
    <col min="12302" max="12303" width="9.140625" style="41"/>
    <col min="12304" max="12304" width="7.42578125" style="41" customWidth="1"/>
    <col min="12305" max="12306" width="9.140625" style="41"/>
    <col min="12307" max="12307" width="7.42578125" style="41" customWidth="1"/>
    <col min="12308" max="12545" width="9.140625" style="41"/>
    <col min="12546" max="12546" width="5" style="41" customWidth="1"/>
    <col min="12547" max="12547" width="24.28515625" style="41" customWidth="1"/>
    <col min="12548" max="12549" width="9.140625" style="41"/>
    <col min="12550" max="12550" width="11.140625" style="41" customWidth="1"/>
    <col min="12551" max="12551" width="8.7109375" style="41" customWidth="1"/>
    <col min="12552" max="12553" width="9.140625" style="41"/>
    <col min="12554" max="12554" width="8" style="41" customWidth="1"/>
    <col min="12555" max="12556" width="9.140625" style="41"/>
    <col min="12557" max="12557" width="8.85546875" style="41" customWidth="1"/>
    <col min="12558" max="12559" width="9.140625" style="41"/>
    <col min="12560" max="12560" width="7.42578125" style="41" customWidth="1"/>
    <col min="12561" max="12562" width="9.140625" style="41"/>
    <col min="12563" max="12563" width="7.42578125" style="41" customWidth="1"/>
    <col min="12564" max="12801" width="9.140625" style="41"/>
    <col min="12802" max="12802" width="5" style="41" customWidth="1"/>
    <col min="12803" max="12803" width="24.28515625" style="41" customWidth="1"/>
    <col min="12804" max="12805" width="9.140625" style="41"/>
    <col min="12806" max="12806" width="11.140625" style="41" customWidth="1"/>
    <col min="12807" max="12807" width="8.7109375" style="41" customWidth="1"/>
    <col min="12808" max="12809" width="9.140625" style="41"/>
    <col min="12810" max="12810" width="8" style="41" customWidth="1"/>
    <col min="12811" max="12812" width="9.140625" style="41"/>
    <col min="12813" max="12813" width="8.85546875" style="41" customWidth="1"/>
    <col min="12814" max="12815" width="9.140625" style="41"/>
    <col min="12816" max="12816" width="7.42578125" style="41" customWidth="1"/>
    <col min="12817" max="12818" width="9.140625" style="41"/>
    <col min="12819" max="12819" width="7.42578125" style="41" customWidth="1"/>
    <col min="12820" max="13057" width="9.140625" style="41"/>
    <col min="13058" max="13058" width="5" style="41" customWidth="1"/>
    <col min="13059" max="13059" width="24.28515625" style="41" customWidth="1"/>
    <col min="13060" max="13061" width="9.140625" style="41"/>
    <col min="13062" max="13062" width="11.140625" style="41" customWidth="1"/>
    <col min="13063" max="13063" width="8.7109375" style="41" customWidth="1"/>
    <col min="13064" max="13065" width="9.140625" style="41"/>
    <col min="13066" max="13066" width="8" style="41" customWidth="1"/>
    <col min="13067" max="13068" width="9.140625" style="41"/>
    <col min="13069" max="13069" width="8.85546875" style="41" customWidth="1"/>
    <col min="13070" max="13071" width="9.140625" style="41"/>
    <col min="13072" max="13072" width="7.42578125" style="41" customWidth="1"/>
    <col min="13073" max="13074" width="9.140625" style="41"/>
    <col min="13075" max="13075" width="7.42578125" style="41" customWidth="1"/>
    <col min="13076" max="13313" width="9.140625" style="41"/>
    <col min="13314" max="13314" width="5" style="41" customWidth="1"/>
    <col min="13315" max="13315" width="24.28515625" style="41" customWidth="1"/>
    <col min="13316" max="13317" width="9.140625" style="41"/>
    <col min="13318" max="13318" width="11.140625" style="41" customWidth="1"/>
    <col min="13319" max="13319" width="8.7109375" style="41" customWidth="1"/>
    <col min="13320" max="13321" width="9.140625" style="41"/>
    <col min="13322" max="13322" width="8" style="41" customWidth="1"/>
    <col min="13323" max="13324" width="9.140625" style="41"/>
    <col min="13325" max="13325" width="8.85546875" style="41" customWidth="1"/>
    <col min="13326" max="13327" width="9.140625" style="41"/>
    <col min="13328" max="13328" width="7.42578125" style="41" customWidth="1"/>
    <col min="13329" max="13330" width="9.140625" style="41"/>
    <col min="13331" max="13331" width="7.42578125" style="41" customWidth="1"/>
    <col min="13332" max="13569" width="9.140625" style="41"/>
    <col min="13570" max="13570" width="5" style="41" customWidth="1"/>
    <col min="13571" max="13571" width="24.28515625" style="41" customWidth="1"/>
    <col min="13572" max="13573" width="9.140625" style="41"/>
    <col min="13574" max="13574" width="11.140625" style="41" customWidth="1"/>
    <col min="13575" max="13575" width="8.7109375" style="41" customWidth="1"/>
    <col min="13576" max="13577" width="9.140625" style="41"/>
    <col min="13578" max="13578" width="8" style="41" customWidth="1"/>
    <col min="13579" max="13580" width="9.140625" style="41"/>
    <col min="13581" max="13581" width="8.85546875" style="41" customWidth="1"/>
    <col min="13582" max="13583" width="9.140625" style="41"/>
    <col min="13584" max="13584" width="7.42578125" style="41" customWidth="1"/>
    <col min="13585" max="13586" width="9.140625" style="41"/>
    <col min="13587" max="13587" width="7.42578125" style="41" customWidth="1"/>
    <col min="13588" max="13825" width="9.140625" style="41"/>
    <col min="13826" max="13826" width="5" style="41" customWidth="1"/>
    <col min="13827" max="13827" width="24.28515625" style="41" customWidth="1"/>
    <col min="13828" max="13829" width="9.140625" style="41"/>
    <col min="13830" max="13830" width="11.140625" style="41" customWidth="1"/>
    <col min="13831" max="13831" width="8.7109375" style="41" customWidth="1"/>
    <col min="13832" max="13833" width="9.140625" style="41"/>
    <col min="13834" max="13834" width="8" style="41" customWidth="1"/>
    <col min="13835" max="13836" width="9.140625" style="41"/>
    <col min="13837" max="13837" width="8.85546875" style="41" customWidth="1"/>
    <col min="13838" max="13839" width="9.140625" style="41"/>
    <col min="13840" max="13840" width="7.42578125" style="41" customWidth="1"/>
    <col min="13841" max="13842" width="9.140625" style="41"/>
    <col min="13843" max="13843" width="7.42578125" style="41" customWidth="1"/>
    <col min="13844" max="14081" width="9.140625" style="41"/>
    <col min="14082" max="14082" width="5" style="41" customWidth="1"/>
    <col min="14083" max="14083" width="24.28515625" style="41" customWidth="1"/>
    <col min="14084" max="14085" width="9.140625" style="41"/>
    <col min="14086" max="14086" width="11.140625" style="41" customWidth="1"/>
    <col min="14087" max="14087" width="8.7109375" style="41" customWidth="1"/>
    <col min="14088" max="14089" width="9.140625" style="41"/>
    <col min="14090" max="14090" width="8" style="41" customWidth="1"/>
    <col min="14091" max="14092" width="9.140625" style="41"/>
    <col min="14093" max="14093" width="8.85546875" style="41" customWidth="1"/>
    <col min="14094" max="14095" width="9.140625" style="41"/>
    <col min="14096" max="14096" width="7.42578125" style="41" customWidth="1"/>
    <col min="14097" max="14098" width="9.140625" style="41"/>
    <col min="14099" max="14099" width="7.42578125" style="41" customWidth="1"/>
    <col min="14100" max="14337" width="9.140625" style="41"/>
    <col min="14338" max="14338" width="5" style="41" customWidth="1"/>
    <col min="14339" max="14339" width="24.28515625" style="41" customWidth="1"/>
    <col min="14340" max="14341" width="9.140625" style="41"/>
    <col min="14342" max="14342" width="11.140625" style="41" customWidth="1"/>
    <col min="14343" max="14343" width="8.7109375" style="41" customWidth="1"/>
    <col min="14344" max="14345" width="9.140625" style="41"/>
    <col min="14346" max="14346" width="8" style="41" customWidth="1"/>
    <col min="14347" max="14348" width="9.140625" style="41"/>
    <col min="14349" max="14349" width="8.85546875" style="41" customWidth="1"/>
    <col min="14350" max="14351" width="9.140625" style="41"/>
    <col min="14352" max="14352" width="7.42578125" style="41" customWidth="1"/>
    <col min="14353" max="14354" width="9.140625" style="41"/>
    <col min="14355" max="14355" width="7.42578125" style="41" customWidth="1"/>
    <col min="14356" max="14593" width="9.140625" style="41"/>
    <col min="14594" max="14594" width="5" style="41" customWidth="1"/>
    <col min="14595" max="14595" width="24.28515625" style="41" customWidth="1"/>
    <col min="14596" max="14597" width="9.140625" style="41"/>
    <col min="14598" max="14598" width="11.140625" style="41" customWidth="1"/>
    <col min="14599" max="14599" width="8.7109375" style="41" customWidth="1"/>
    <col min="14600" max="14601" width="9.140625" style="41"/>
    <col min="14602" max="14602" width="8" style="41" customWidth="1"/>
    <col min="14603" max="14604" width="9.140625" style="41"/>
    <col min="14605" max="14605" width="8.85546875" style="41" customWidth="1"/>
    <col min="14606" max="14607" width="9.140625" style="41"/>
    <col min="14608" max="14608" width="7.42578125" style="41" customWidth="1"/>
    <col min="14609" max="14610" width="9.140625" style="41"/>
    <col min="14611" max="14611" width="7.42578125" style="41" customWidth="1"/>
    <col min="14612" max="14849" width="9.140625" style="41"/>
    <col min="14850" max="14850" width="5" style="41" customWidth="1"/>
    <col min="14851" max="14851" width="24.28515625" style="41" customWidth="1"/>
    <col min="14852" max="14853" width="9.140625" style="41"/>
    <col min="14854" max="14854" width="11.140625" style="41" customWidth="1"/>
    <col min="14855" max="14855" width="8.7109375" style="41" customWidth="1"/>
    <col min="14856" max="14857" width="9.140625" style="41"/>
    <col min="14858" max="14858" width="8" style="41" customWidth="1"/>
    <col min="14859" max="14860" width="9.140625" style="41"/>
    <col min="14861" max="14861" width="8.85546875" style="41" customWidth="1"/>
    <col min="14862" max="14863" width="9.140625" style="41"/>
    <col min="14864" max="14864" width="7.42578125" style="41" customWidth="1"/>
    <col min="14865" max="14866" width="9.140625" style="41"/>
    <col min="14867" max="14867" width="7.42578125" style="41" customWidth="1"/>
    <col min="14868" max="15105" width="9.140625" style="41"/>
    <col min="15106" max="15106" width="5" style="41" customWidth="1"/>
    <col min="15107" max="15107" width="24.28515625" style="41" customWidth="1"/>
    <col min="15108" max="15109" width="9.140625" style="41"/>
    <col min="15110" max="15110" width="11.140625" style="41" customWidth="1"/>
    <col min="15111" max="15111" width="8.7109375" style="41" customWidth="1"/>
    <col min="15112" max="15113" width="9.140625" style="41"/>
    <col min="15114" max="15114" width="8" style="41" customWidth="1"/>
    <col min="15115" max="15116" width="9.140625" style="41"/>
    <col min="15117" max="15117" width="8.85546875" style="41" customWidth="1"/>
    <col min="15118" max="15119" width="9.140625" style="41"/>
    <col min="15120" max="15120" width="7.42578125" style="41" customWidth="1"/>
    <col min="15121" max="15122" width="9.140625" style="41"/>
    <col min="15123" max="15123" width="7.42578125" style="41" customWidth="1"/>
    <col min="15124" max="15361" width="9.140625" style="41"/>
    <col min="15362" max="15362" width="5" style="41" customWidth="1"/>
    <col min="15363" max="15363" width="24.28515625" style="41" customWidth="1"/>
    <col min="15364" max="15365" width="9.140625" style="41"/>
    <col min="15366" max="15366" width="11.140625" style="41" customWidth="1"/>
    <col min="15367" max="15367" width="8.7109375" style="41" customWidth="1"/>
    <col min="15368" max="15369" width="9.140625" style="41"/>
    <col min="15370" max="15370" width="8" style="41" customWidth="1"/>
    <col min="15371" max="15372" width="9.140625" style="41"/>
    <col min="15373" max="15373" width="8.85546875" style="41" customWidth="1"/>
    <col min="15374" max="15375" width="9.140625" style="41"/>
    <col min="15376" max="15376" width="7.42578125" style="41" customWidth="1"/>
    <col min="15377" max="15378" width="9.140625" style="41"/>
    <col min="15379" max="15379" width="7.42578125" style="41" customWidth="1"/>
    <col min="15380" max="15617" width="9.140625" style="41"/>
    <col min="15618" max="15618" width="5" style="41" customWidth="1"/>
    <col min="15619" max="15619" width="24.28515625" style="41" customWidth="1"/>
    <col min="15620" max="15621" width="9.140625" style="41"/>
    <col min="15622" max="15622" width="11.140625" style="41" customWidth="1"/>
    <col min="15623" max="15623" width="8.7109375" style="41" customWidth="1"/>
    <col min="15624" max="15625" width="9.140625" style="41"/>
    <col min="15626" max="15626" width="8" style="41" customWidth="1"/>
    <col min="15627" max="15628" width="9.140625" style="41"/>
    <col min="15629" max="15629" width="8.85546875" style="41" customWidth="1"/>
    <col min="15630" max="15631" width="9.140625" style="41"/>
    <col min="15632" max="15632" width="7.42578125" style="41" customWidth="1"/>
    <col min="15633" max="15634" width="9.140625" style="41"/>
    <col min="15635" max="15635" width="7.42578125" style="41" customWidth="1"/>
    <col min="15636" max="15873" width="9.140625" style="41"/>
    <col min="15874" max="15874" width="5" style="41" customWidth="1"/>
    <col min="15875" max="15875" width="24.28515625" style="41" customWidth="1"/>
    <col min="15876" max="15877" width="9.140625" style="41"/>
    <col min="15878" max="15878" width="11.140625" style="41" customWidth="1"/>
    <col min="15879" max="15879" width="8.7109375" style="41" customWidth="1"/>
    <col min="15880" max="15881" width="9.140625" style="41"/>
    <col min="15882" max="15882" width="8" style="41" customWidth="1"/>
    <col min="15883" max="15884" width="9.140625" style="41"/>
    <col min="15885" max="15885" width="8.85546875" style="41" customWidth="1"/>
    <col min="15886" max="15887" width="9.140625" style="41"/>
    <col min="15888" max="15888" width="7.42578125" style="41" customWidth="1"/>
    <col min="15889" max="15890" width="9.140625" style="41"/>
    <col min="15891" max="15891" width="7.42578125" style="41" customWidth="1"/>
    <col min="15892" max="16129" width="9.140625" style="41"/>
    <col min="16130" max="16130" width="5" style="41" customWidth="1"/>
    <col min="16131" max="16131" width="24.28515625" style="41" customWidth="1"/>
    <col min="16132" max="16133" width="9.140625" style="41"/>
    <col min="16134" max="16134" width="11.140625" style="41" customWidth="1"/>
    <col min="16135" max="16135" width="8.7109375" style="41" customWidth="1"/>
    <col min="16136" max="16137" width="9.140625" style="41"/>
    <col min="16138" max="16138" width="8" style="41" customWidth="1"/>
    <col min="16139" max="16140" width="9.140625" style="41"/>
    <col min="16141" max="16141" width="8.85546875" style="41" customWidth="1"/>
    <col min="16142" max="16143" width="9.140625" style="41"/>
    <col min="16144" max="16144" width="7.42578125" style="41" customWidth="1"/>
    <col min="16145" max="16146" width="9.140625" style="41"/>
    <col min="16147" max="16147" width="7.42578125" style="41" customWidth="1"/>
    <col min="16148" max="16384" width="9.140625" style="41"/>
  </cols>
  <sheetData>
    <row r="1" spans="2:21" ht="10.5" customHeight="1" x14ac:dyDescent="0.25"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2:21" ht="15" x14ac:dyDescent="0.25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7" t="s">
        <v>67</v>
      </c>
      <c r="T2" s="87"/>
      <c r="U2" s="87"/>
    </row>
    <row r="3" spans="2:21" ht="24" customHeight="1" x14ac:dyDescent="0.2">
      <c r="B3" s="88" t="s">
        <v>68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</row>
    <row r="4" spans="2:21" ht="15" x14ac:dyDescent="0.25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2:21" ht="48.75" customHeight="1" x14ac:dyDescent="0.2">
      <c r="B5" s="89" t="s">
        <v>8</v>
      </c>
      <c r="C5" s="89" t="s">
        <v>0</v>
      </c>
      <c r="D5" s="90" t="s">
        <v>6</v>
      </c>
      <c r="E5" s="91"/>
      <c r="F5" s="92"/>
      <c r="G5" s="93" t="s">
        <v>57</v>
      </c>
      <c r="H5" s="94"/>
      <c r="I5" s="95"/>
      <c r="J5" s="90" t="s">
        <v>58</v>
      </c>
      <c r="K5" s="91"/>
      <c r="L5" s="92"/>
      <c r="M5" s="93" t="s">
        <v>59</v>
      </c>
      <c r="N5" s="94"/>
      <c r="O5" s="95"/>
      <c r="P5" s="93" t="s">
        <v>60</v>
      </c>
      <c r="Q5" s="94"/>
      <c r="R5" s="95"/>
      <c r="S5" s="93" t="s">
        <v>69</v>
      </c>
      <c r="T5" s="94"/>
      <c r="U5" s="95"/>
    </row>
    <row r="6" spans="2:21" ht="62.25" customHeight="1" x14ac:dyDescent="0.2">
      <c r="B6" s="89"/>
      <c r="C6" s="89"/>
      <c r="D6" s="96" t="s">
        <v>19</v>
      </c>
      <c r="E6" s="96" t="s">
        <v>20</v>
      </c>
      <c r="F6" s="96" t="s">
        <v>70</v>
      </c>
      <c r="G6" s="96" t="s">
        <v>19</v>
      </c>
      <c r="H6" s="96" t="s">
        <v>20</v>
      </c>
      <c r="I6" s="96" t="s">
        <v>70</v>
      </c>
      <c r="J6" s="96" t="s">
        <v>19</v>
      </c>
      <c r="K6" s="96" t="s">
        <v>20</v>
      </c>
      <c r="L6" s="96" t="s">
        <v>70</v>
      </c>
      <c r="M6" s="96" t="s">
        <v>19</v>
      </c>
      <c r="N6" s="96" t="s">
        <v>20</v>
      </c>
      <c r="O6" s="96" t="s">
        <v>70</v>
      </c>
      <c r="P6" s="96" t="s">
        <v>19</v>
      </c>
      <c r="Q6" s="96" t="s">
        <v>20</v>
      </c>
      <c r="R6" s="96" t="s">
        <v>70</v>
      </c>
      <c r="S6" s="96" t="s">
        <v>19</v>
      </c>
      <c r="T6" s="96" t="s">
        <v>20</v>
      </c>
      <c r="U6" s="96" t="s">
        <v>70</v>
      </c>
    </row>
    <row r="7" spans="2:21" ht="27.95" customHeight="1" x14ac:dyDescent="0.25">
      <c r="B7" s="93" t="s">
        <v>21</v>
      </c>
      <c r="C7" s="97"/>
      <c r="D7" s="98">
        <f>D8+D9++D10+D11+D12+D13+D14+D15+D16+D17+D18+D19+D20+D21+D22+D23</f>
        <v>404</v>
      </c>
      <c r="E7" s="98">
        <f>E8+E9+E10+E11+E12+E13+E14+E15+E16+E17+E18+E19+E20+E21+E22+E23</f>
        <v>212</v>
      </c>
      <c r="F7" s="98">
        <f>F8+F9+F10+F11+F12+F13+F14+F15+F16+F17+F18+F19+F20+F21+F22+F23</f>
        <v>448</v>
      </c>
      <c r="G7" s="98">
        <f>G8+G9+G10+G11+G12+G13+G14+G15+G16+G17+G18+G19+G20+G22+G23+G21</f>
        <v>48</v>
      </c>
      <c r="H7" s="98">
        <f t="shared" ref="H7:U7" si="0">H8+H9+H10+H11+H12+H13+H14+H15+H16+H17+H18+H19+H20+H22+H23+H21</f>
        <v>23</v>
      </c>
      <c r="I7" s="98">
        <f>I8+I9+I10+I11+I12+I13+I14+I15+I16+I17+I18+I19+I20+I22+I23+I21</f>
        <v>56</v>
      </c>
      <c r="J7" s="98">
        <f t="shared" si="0"/>
        <v>106</v>
      </c>
      <c r="K7" s="98">
        <f t="shared" si="0"/>
        <v>55</v>
      </c>
      <c r="L7" s="98">
        <f t="shared" si="0"/>
        <v>114</v>
      </c>
      <c r="M7" s="98">
        <f>M8+M9+M10+M11+M12+M13+M14+M15+M16+M17+M18+M19+M20+M22+M23+M21</f>
        <v>75</v>
      </c>
      <c r="N7" s="98">
        <f>N8+N9+N10+N11+N12+N13+N14+N15+N16+N17+N18+N19+N20+N22+N23+N21</f>
        <v>47</v>
      </c>
      <c r="O7" s="98">
        <f>O8+O9+O10+O11+O12+O13+O14+O15+O16+O17+O18+O19+O20+O22+O23+O21</f>
        <v>90</v>
      </c>
      <c r="P7" s="98">
        <f t="shared" si="0"/>
        <v>79</v>
      </c>
      <c r="Q7" s="98">
        <f t="shared" si="0"/>
        <v>38</v>
      </c>
      <c r="R7" s="98">
        <f t="shared" si="0"/>
        <v>85</v>
      </c>
      <c r="S7" s="98">
        <f t="shared" si="0"/>
        <v>96</v>
      </c>
      <c r="T7" s="98">
        <f t="shared" si="0"/>
        <v>49</v>
      </c>
      <c r="U7" s="98">
        <f t="shared" si="0"/>
        <v>103</v>
      </c>
    </row>
    <row r="8" spans="2:21" ht="60.75" customHeight="1" x14ac:dyDescent="0.2">
      <c r="B8" s="99">
        <v>1</v>
      </c>
      <c r="C8" s="100" t="s">
        <v>23</v>
      </c>
      <c r="D8" s="101">
        <f>G8+J8+M8+P8+S8</f>
        <v>1</v>
      </c>
      <c r="E8" s="101">
        <f t="shared" ref="E8:F23" si="1">H8+K8+N8+Q8+T8</f>
        <v>1</v>
      </c>
      <c r="F8" s="101">
        <f t="shared" si="1"/>
        <v>2</v>
      </c>
      <c r="G8" s="101">
        <v>0</v>
      </c>
      <c r="H8" s="101">
        <v>0</v>
      </c>
      <c r="I8" s="101">
        <v>0</v>
      </c>
      <c r="J8" s="101">
        <v>1</v>
      </c>
      <c r="K8" s="101">
        <v>1</v>
      </c>
      <c r="L8" s="101">
        <v>2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101">
        <v>0</v>
      </c>
      <c r="T8" s="101">
        <v>0</v>
      </c>
      <c r="U8" s="101">
        <v>0</v>
      </c>
    </row>
    <row r="9" spans="2:21" ht="50.1" customHeight="1" x14ac:dyDescent="0.2">
      <c r="B9" s="99">
        <v>2</v>
      </c>
      <c r="C9" s="100" t="s">
        <v>24</v>
      </c>
      <c r="D9" s="101">
        <f t="shared" ref="D9:D23" si="2">G9+J9+M9+P9+S9</f>
        <v>2</v>
      </c>
      <c r="E9" s="101">
        <f t="shared" si="1"/>
        <v>2</v>
      </c>
      <c r="F9" s="101">
        <f t="shared" si="1"/>
        <v>2</v>
      </c>
      <c r="G9" s="101">
        <v>1</v>
      </c>
      <c r="H9" s="101">
        <v>1</v>
      </c>
      <c r="I9" s="101">
        <v>1</v>
      </c>
      <c r="J9" s="101">
        <v>1</v>
      </c>
      <c r="K9" s="101">
        <v>1</v>
      </c>
      <c r="L9" s="101">
        <v>1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01">
        <v>0</v>
      </c>
      <c r="S9" s="101">
        <v>0</v>
      </c>
      <c r="T9" s="101">
        <v>0</v>
      </c>
      <c r="U9" s="101">
        <v>0</v>
      </c>
    </row>
    <row r="10" spans="2:21" ht="35.1" customHeight="1" x14ac:dyDescent="0.2">
      <c r="B10" s="102">
        <v>3</v>
      </c>
      <c r="C10" s="103" t="s">
        <v>25</v>
      </c>
      <c r="D10" s="101">
        <f t="shared" si="2"/>
        <v>119</v>
      </c>
      <c r="E10" s="101">
        <f t="shared" si="1"/>
        <v>32</v>
      </c>
      <c r="F10" s="101">
        <f t="shared" si="1"/>
        <v>130</v>
      </c>
      <c r="G10" s="101">
        <v>15</v>
      </c>
      <c r="H10" s="101">
        <v>4</v>
      </c>
      <c r="I10" s="101">
        <v>18</v>
      </c>
      <c r="J10" s="101">
        <v>31</v>
      </c>
      <c r="K10" s="101">
        <v>7</v>
      </c>
      <c r="L10" s="101">
        <v>33</v>
      </c>
      <c r="M10" s="101">
        <v>23</v>
      </c>
      <c r="N10" s="101">
        <v>6</v>
      </c>
      <c r="O10" s="101">
        <v>25</v>
      </c>
      <c r="P10" s="101">
        <v>24</v>
      </c>
      <c r="Q10" s="101">
        <v>6</v>
      </c>
      <c r="R10" s="101">
        <v>26</v>
      </c>
      <c r="S10" s="101">
        <v>26</v>
      </c>
      <c r="T10" s="101">
        <v>9</v>
      </c>
      <c r="U10" s="101">
        <v>28</v>
      </c>
    </row>
    <row r="11" spans="2:21" ht="35.1" customHeight="1" x14ac:dyDescent="0.2">
      <c r="B11" s="104">
        <v>4</v>
      </c>
      <c r="C11" s="103" t="s">
        <v>26</v>
      </c>
      <c r="D11" s="101">
        <f t="shared" si="2"/>
        <v>39</v>
      </c>
      <c r="E11" s="101">
        <f t="shared" si="1"/>
        <v>9</v>
      </c>
      <c r="F11" s="101">
        <f t="shared" si="1"/>
        <v>46</v>
      </c>
      <c r="G11" s="101">
        <v>3</v>
      </c>
      <c r="H11" s="101">
        <v>2</v>
      </c>
      <c r="I11" s="101">
        <v>4</v>
      </c>
      <c r="J11" s="101">
        <v>16</v>
      </c>
      <c r="K11" s="101">
        <v>2</v>
      </c>
      <c r="L11" s="101">
        <v>18</v>
      </c>
      <c r="M11" s="101">
        <v>3</v>
      </c>
      <c r="N11" s="101">
        <v>2</v>
      </c>
      <c r="O11" s="101">
        <v>4</v>
      </c>
      <c r="P11" s="101">
        <v>8</v>
      </c>
      <c r="Q11" s="101">
        <v>2</v>
      </c>
      <c r="R11" s="101">
        <v>10</v>
      </c>
      <c r="S11" s="101">
        <v>9</v>
      </c>
      <c r="T11" s="101">
        <v>1</v>
      </c>
      <c r="U11" s="101">
        <v>10</v>
      </c>
    </row>
    <row r="12" spans="2:21" ht="35.1" customHeight="1" x14ac:dyDescent="0.2">
      <c r="B12" s="99">
        <v>5</v>
      </c>
      <c r="C12" s="103" t="s">
        <v>27</v>
      </c>
      <c r="D12" s="101">
        <f t="shared" si="2"/>
        <v>86</v>
      </c>
      <c r="E12" s="101">
        <f t="shared" si="1"/>
        <v>51</v>
      </c>
      <c r="F12" s="101">
        <f t="shared" si="1"/>
        <v>100</v>
      </c>
      <c r="G12" s="101">
        <v>17</v>
      </c>
      <c r="H12" s="101">
        <v>10</v>
      </c>
      <c r="I12" s="101">
        <v>21</v>
      </c>
      <c r="J12" s="101">
        <v>22</v>
      </c>
      <c r="K12" s="101">
        <v>16</v>
      </c>
      <c r="L12" s="101">
        <v>23</v>
      </c>
      <c r="M12" s="101">
        <v>17</v>
      </c>
      <c r="N12" s="101">
        <v>9</v>
      </c>
      <c r="O12" s="101">
        <v>23</v>
      </c>
      <c r="P12" s="101">
        <v>9</v>
      </c>
      <c r="Q12" s="101">
        <v>5</v>
      </c>
      <c r="R12" s="101">
        <v>9</v>
      </c>
      <c r="S12" s="101">
        <v>21</v>
      </c>
      <c r="T12" s="101">
        <v>11</v>
      </c>
      <c r="U12" s="101">
        <v>24</v>
      </c>
    </row>
    <row r="13" spans="2:21" ht="35.1" customHeight="1" x14ac:dyDescent="0.2">
      <c r="B13" s="99">
        <v>6</v>
      </c>
      <c r="C13" s="103" t="s">
        <v>28</v>
      </c>
      <c r="D13" s="101">
        <f t="shared" si="2"/>
        <v>12</v>
      </c>
      <c r="E13" s="101">
        <f t="shared" si="1"/>
        <v>9</v>
      </c>
      <c r="F13" s="101">
        <f t="shared" si="1"/>
        <v>16</v>
      </c>
      <c r="G13" s="101">
        <v>0</v>
      </c>
      <c r="H13" s="101">
        <v>0</v>
      </c>
      <c r="I13" s="101">
        <v>0</v>
      </c>
      <c r="J13" s="101">
        <v>3</v>
      </c>
      <c r="K13" s="101">
        <v>3</v>
      </c>
      <c r="L13" s="101">
        <v>3</v>
      </c>
      <c r="M13" s="101">
        <v>4</v>
      </c>
      <c r="N13" s="101">
        <v>4</v>
      </c>
      <c r="O13" s="101">
        <v>6</v>
      </c>
      <c r="P13" s="101">
        <v>4</v>
      </c>
      <c r="Q13" s="101">
        <v>1</v>
      </c>
      <c r="R13" s="101">
        <v>6</v>
      </c>
      <c r="S13" s="101">
        <v>1</v>
      </c>
      <c r="T13" s="101">
        <v>1</v>
      </c>
      <c r="U13" s="101">
        <v>1</v>
      </c>
    </row>
    <row r="14" spans="2:21" ht="35.1" customHeight="1" x14ac:dyDescent="0.2">
      <c r="B14" s="102">
        <v>7</v>
      </c>
      <c r="C14" s="103" t="s">
        <v>29</v>
      </c>
      <c r="D14" s="101">
        <f t="shared" si="2"/>
        <v>31</v>
      </c>
      <c r="E14" s="101">
        <f t="shared" si="1"/>
        <v>19</v>
      </c>
      <c r="F14" s="101">
        <f t="shared" si="1"/>
        <v>32</v>
      </c>
      <c r="G14" s="101">
        <v>5</v>
      </c>
      <c r="H14" s="101">
        <v>2</v>
      </c>
      <c r="I14" s="101">
        <v>5</v>
      </c>
      <c r="J14" s="101">
        <v>9</v>
      </c>
      <c r="K14" s="101">
        <v>6</v>
      </c>
      <c r="L14" s="101">
        <v>9</v>
      </c>
      <c r="M14" s="101">
        <v>6</v>
      </c>
      <c r="N14" s="101">
        <v>5</v>
      </c>
      <c r="O14" s="101">
        <v>7</v>
      </c>
      <c r="P14" s="101">
        <v>3</v>
      </c>
      <c r="Q14" s="101">
        <v>2</v>
      </c>
      <c r="R14" s="101">
        <v>3</v>
      </c>
      <c r="S14" s="101">
        <v>8</v>
      </c>
      <c r="T14" s="101">
        <v>4</v>
      </c>
      <c r="U14" s="101">
        <v>8</v>
      </c>
    </row>
    <row r="15" spans="2:21" ht="35.1" customHeight="1" x14ac:dyDescent="0.2">
      <c r="B15" s="104">
        <v>8</v>
      </c>
      <c r="C15" s="103" t="s">
        <v>30</v>
      </c>
      <c r="D15" s="101">
        <f t="shared" si="2"/>
        <v>4</v>
      </c>
      <c r="E15" s="101">
        <f t="shared" si="1"/>
        <v>4</v>
      </c>
      <c r="F15" s="101">
        <f t="shared" si="1"/>
        <v>4</v>
      </c>
      <c r="G15" s="101">
        <v>1</v>
      </c>
      <c r="H15" s="101">
        <v>1</v>
      </c>
      <c r="I15" s="101">
        <v>1</v>
      </c>
      <c r="J15" s="101">
        <v>3</v>
      </c>
      <c r="K15" s="101">
        <v>3</v>
      </c>
      <c r="L15" s="101">
        <v>3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01">
        <v>0</v>
      </c>
      <c r="S15" s="101">
        <v>0</v>
      </c>
      <c r="T15" s="101">
        <v>0</v>
      </c>
      <c r="U15" s="101">
        <v>0</v>
      </c>
    </row>
    <row r="16" spans="2:21" ht="35.1" customHeight="1" x14ac:dyDescent="0.2">
      <c r="B16" s="99">
        <v>9</v>
      </c>
      <c r="C16" s="103" t="s">
        <v>31</v>
      </c>
      <c r="D16" s="101">
        <f t="shared" si="2"/>
        <v>26</v>
      </c>
      <c r="E16" s="101">
        <f t="shared" si="1"/>
        <v>25</v>
      </c>
      <c r="F16" s="101">
        <f t="shared" si="1"/>
        <v>26</v>
      </c>
      <c r="G16" s="101">
        <v>1</v>
      </c>
      <c r="H16" s="101">
        <v>1</v>
      </c>
      <c r="I16" s="101">
        <v>1</v>
      </c>
      <c r="J16" s="101">
        <v>4</v>
      </c>
      <c r="K16" s="101">
        <v>4</v>
      </c>
      <c r="L16" s="101">
        <v>4</v>
      </c>
      <c r="M16" s="101">
        <v>3</v>
      </c>
      <c r="N16" s="101">
        <v>2</v>
      </c>
      <c r="O16" s="101">
        <v>3</v>
      </c>
      <c r="P16" s="101">
        <v>11</v>
      </c>
      <c r="Q16" s="101">
        <v>11</v>
      </c>
      <c r="R16" s="101">
        <v>11</v>
      </c>
      <c r="S16" s="101">
        <v>7</v>
      </c>
      <c r="T16" s="101">
        <v>7</v>
      </c>
      <c r="U16" s="101">
        <v>7</v>
      </c>
    </row>
    <row r="17" spans="2:21" ht="35.1" customHeight="1" x14ac:dyDescent="0.2">
      <c r="B17" s="99">
        <v>10</v>
      </c>
      <c r="C17" s="103" t="s">
        <v>32</v>
      </c>
      <c r="D17" s="101">
        <f t="shared" si="2"/>
        <v>0</v>
      </c>
      <c r="E17" s="101">
        <f t="shared" si="1"/>
        <v>0</v>
      </c>
      <c r="F17" s="101">
        <f t="shared" si="1"/>
        <v>0</v>
      </c>
      <c r="G17" s="101">
        <v>0</v>
      </c>
      <c r="H17" s="101">
        <v>0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  <c r="R17" s="101">
        <v>0</v>
      </c>
      <c r="S17" s="101">
        <v>0</v>
      </c>
      <c r="T17" s="101">
        <v>0</v>
      </c>
      <c r="U17" s="101">
        <v>0</v>
      </c>
    </row>
    <row r="18" spans="2:21" ht="35.1" customHeight="1" x14ac:dyDescent="0.2">
      <c r="B18" s="102">
        <v>11</v>
      </c>
      <c r="C18" s="103" t="s">
        <v>33</v>
      </c>
      <c r="D18" s="101">
        <f t="shared" si="2"/>
        <v>0</v>
      </c>
      <c r="E18" s="101">
        <f t="shared" si="1"/>
        <v>0</v>
      </c>
      <c r="F18" s="101">
        <f t="shared" si="1"/>
        <v>0</v>
      </c>
      <c r="G18" s="101">
        <v>0</v>
      </c>
      <c r="H18" s="101">
        <v>0</v>
      </c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v>0</v>
      </c>
      <c r="Q18" s="101">
        <v>0</v>
      </c>
      <c r="R18" s="101">
        <v>0</v>
      </c>
      <c r="S18" s="101">
        <v>0</v>
      </c>
      <c r="T18" s="101">
        <v>0</v>
      </c>
      <c r="U18" s="101">
        <v>0</v>
      </c>
    </row>
    <row r="19" spans="2:21" ht="35.1" customHeight="1" x14ac:dyDescent="0.2">
      <c r="B19" s="104">
        <v>12</v>
      </c>
      <c r="C19" s="103" t="s">
        <v>34</v>
      </c>
      <c r="D19" s="101">
        <f t="shared" si="2"/>
        <v>0</v>
      </c>
      <c r="E19" s="101">
        <f t="shared" si="1"/>
        <v>0</v>
      </c>
      <c r="F19" s="101">
        <f t="shared" si="1"/>
        <v>0</v>
      </c>
      <c r="G19" s="101">
        <v>0</v>
      </c>
      <c r="H19" s="101">
        <v>0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  <c r="R19" s="101">
        <v>0</v>
      </c>
      <c r="S19" s="101">
        <v>0</v>
      </c>
      <c r="T19" s="101">
        <v>0</v>
      </c>
      <c r="U19" s="101">
        <v>0</v>
      </c>
    </row>
    <row r="20" spans="2:21" ht="35.1" customHeight="1" x14ac:dyDescent="0.2">
      <c r="B20" s="99">
        <v>13</v>
      </c>
      <c r="C20" s="103" t="s">
        <v>35</v>
      </c>
      <c r="D20" s="101">
        <f t="shared" si="2"/>
        <v>0</v>
      </c>
      <c r="E20" s="101">
        <f t="shared" si="1"/>
        <v>0</v>
      </c>
      <c r="F20" s="101">
        <f t="shared" si="1"/>
        <v>0</v>
      </c>
      <c r="G20" s="101">
        <v>0</v>
      </c>
      <c r="H20" s="101">
        <v>0</v>
      </c>
      <c r="I20" s="101">
        <v>0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v>0</v>
      </c>
      <c r="Q20" s="101">
        <v>0</v>
      </c>
      <c r="R20" s="101">
        <v>0</v>
      </c>
      <c r="S20" s="101">
        <v>0</v>
      </c>
      <c r="T20" s="101">
        <v>0</v>
      </c>
      <c r="U20" s="101">
        <v>0</v>
      </c>
    </row>
    <row r="21" spans="2:21" ht="35.1" customHeight="1" x14ac:dyDescent="0.2">
      <c r="B21" s="99">
        <v>14</v>
      </c>
      <c r="C21" s="103" t="s">
        <v>36</v>
      </c>
      <c r="D21" s="101">
        <f t="shared" si="2"/>
        <v>0</v>
      </c>
      <c r="E21" s="101">
        <f t="shared" si="1"/>
        <v>0</v>
      </c>
      <c r="F21" s="101">
        <f t="shared" si="1"/>
        <v>0</v>
      </c>
      <c r="G21" s="101">
        <v>0</v>
      </c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0</v>
      </c>
      <c r="U21" s="101">
        <v>0</v>
      </c>
    </row>
    <row r="22" spans="2:21" ht="35.1" customHeight="1" x14ac:dyDescent="0.2">
      <c r="B22" s="102">
        <v>15</v>
      </c>
      <c r="C22" s="103" t="s">
        <v>37</v>
      </c>
      <c r="D22" s="101">
        <f t="shared" si="2"/>
        <v>83</v>
      </c>
      <c r="E22" s="101">
        <f t="shared" si="1"/>
        <v>59</v>
      </c>
      <c r="F22" s="101">
        <f t="shared" si="1"/>
        <v>89</v>
      </c>
      <c r="G22" s="101">
        <v>5</v>
      </c>
      <c r="H22" s="101">
        <v>2</v>
      </c>
      <c r="I22" s="101">
        <v>5</v>
      </c>
      <c r="J22" s="101">
        <v>16</v>
      </c>
      <c r="K22" s="101">
        <v>12</v>
      </c>
      <c r="L22" s="101">
        <v>18</v>
      </c>
      <c r="M22" s="101">
        <v>19</v>
      </c>
      <c r="N22" s="101">
        <v>19</v>
      </c>
      <c r="O22" s="101">
        <v>22</v>
      </c>
      <c r="P22" s="101">
        <v>19</v>
      </c>
      <c r="Q22" s="101">
        <v>10</v>
      </c>
      <c r="R22" s="101">
        <v>19</v>
      </c>
      <c r="S22" s="101">
        <v>24</v>
      </c>
      <c r="T22" s="101">
        <v>16</v>
      </c>
      <c r="U22" s="101">
        <v>25</v>
      </c>
    </row>
    <row r="23" spans="2:21" ht="35.1" customHeight="1" x14ac:dyDescent="0.2">
      <c r="B23" s="104">
        <v>16</v>
      </c>
      <c r="C23" s="103" t="s">
        <v>38</v>
      </c>
      <c r="D23" s="101">
        <f t="shared" si="2"/>
        <v>1</v>
      </c>
      <c r="E23" s="101">
        <f t="shared" si="1"/>
        <v>1</v>
      </c>
      <c r="F23" s="101">
        <f t="shared" si="1"/>
        <v>1</v>
      </c>
      <c r="G23" s="101">
        <v>0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1</v>
      </c>
      <c r="Q23" s="101">
        <v>1</v>
      </c>
      <c r="R23" s="101">
        <v>1</v>
      </c>
      <c r="S23" s="101">
        <v>0</v>
      </c>
      <c r="T23" s="101">
        <v>0</v>
      </c>
      <c r="U23" s="101">
        <v>0</v>
      </c>
    </row>
    <row r="25" spans="2:21" x14ac:dyDescent="0.2"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</row>
  </sheetData>
  <mergeCells count="11">
    <mergeCell ref="B7:C7"/>
    <mergeCell ref="S2:U2"/>
    <mergeCell ref="B3:U3"/>
    <mergeCell ref="B5:B6"/>
    <mergeCell ref="C5:C6"/>
    <mergeCell ref="D5:F5"/>
    <mergeCell ref="G5:I5"/>
    <mergeCell ref="J5:L5"/>
    <mergeCell ref="M5:O5"/>
    <mergeCell ref="P5:R5"/>
    <mergeCell ref="S5:U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25"/>
  <sheetViews>
    <sheetView view="pageBreakPreview" topLeftCell="A4" zoomScaleNormal="80" zoomScaleSheetLayoutView="100" workbookViewId="0">
      <selection activeCell="F20" sqref="F20"/>
    </sheetView>
  </sheetViews>
  <sheetFormatPr defaultColWidth="9.28515625" defaultRowHeight="12.75" x14ac:dyDescent="0.2"/>
  <cols>
    <col min="1" max="1" width="3.7109375" style="41" customWidth="1"/>
    <col min="2" max="2" width="6.140625" style="41" customWidth="1"/>
    <col min="3" max="3" width="21.85546875" style="41" customWidth="1"/>
    <col min="4" max="24" width="9.7109375" style="41" customWidth="1"/>
    <col min="25" max="16384" width="9.28515625" style="41"/>
  </cols>
  <sheetData>
    <row r="2" spans="2:24" ht="15" customHeight="1" x14ac:dyDescent="0.25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7" t="s">
        <v>78</v>
      </c>
      <c r="T2" s="87"/>
      <c r="U2" s="87"/>
      <c r="V2" s="87"/>
      <c r="W2" s="87"/>
      <c r="X2" s="87"/>
    </row>
    <row r="3" spans="2:24" ht="25.5" customHeight="1" x14ac:dyDescent="0.2">
      <c r="B3" s="88" t="s">
        <v>77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</row>
    <row r="4" spans="2:24" ht="15" x14ac:dyDescent="0.25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5"/>
      <c r="W4" s="85"/>
      <c r="X4" s="85"/>
    </row>
    <row r="5" spans="2:24" ht="27.95" customHeight="1" x14ac:dyDescent="0.2">
      <c r="B5" s="89" t="s">
        <v>8</v>
      </c>
      <c r="C5" s="89" t="s">
        <v>0</v>
      </c>
      <c r="D5" s="90" t="s">
        <v>6</v>
      </c>
      <c r="E5" s="91"/>
      <c r="F5" s="92"/>
      <c r="G5" s="93" t="s">
        <v>76</v>
      </c>
      <c r="H5" s="94"/>
      <c r="I5" s="95"/>
      <c r="J5" s="93" t="s">
        <v>75</v>
      </c>
      <c r="K5" s="94"/>
      <c r="L5" s="95"/>
      <c r="M5" s="93" t="s">
        <v>74</v>
      </c>
      <c r="N5" s="94"/>
      <c r="O5" s="95"/>
      <c r="P5" s="93" t="s">
        <v>73</v>
      </c>
      <c r="Q5" s="94"/>
      <c r="R5" s="95"/>
      <c r="S5" s="93" t="s">
        <v>72</v>
      </c>
      <c r="T5" s="94"/>
      <c r="U5" s="95"/>
      <c r="V5" s="93" t="s">
        <v>71</v>
      </c>
      <c r="W5" s="94"/>
      <c r="X5" s="95"/>
    </row>
    <row r="6" spans="2:24" ht="66" customHeight="1" x14ac:dyDescent="0.2">
      <c r="B6" s="89"/>
      <c r="C6" s="89"/>
      <c r="D6" s="96" t="s">
        <v>19</v>
      </c>
      <c r="E6" s="96" t="s">
        <v>20</v>
      </c>
      <c r="F6" s="96" t="s">
        <v>62</v>
      </c>
      <c r="G6" s="96" t="s">
        <v>19</v>
      </c>
      <c r="H6" s="96" t="s">
        <v>20</v>
      </c>
      <c r="I6" s="96" t="s">
        <v>62</v>
      </c>
      <c r="J6" s="96" t="s">
        <v>19</v>
      </c>
      <c r="K6" s="96" t="s">
        <v>20</v>
      </c>
      <c r="L6" s="96" t="s">
        <v>62</v>
      </c>
      <c r="M6" s="96" t="s">
        <v>19</v>
      </c>
      <c r="N6" s="96" t="s">
        <v>20</v>
      </c>
      <c r="O6" s="96" t="s">
        <v>62</v>
      </c>
      <c r="P6" s="96" t="s">
        <v>19</v>
      </c>
      <c r="Q6" s="96" t="s">
        <v>20</v>
      </c>
      <c r="R6" s="96" t="s">
        <v>62</v>
      </c>
      <c r="S6" s="96" t="s">
        <v>19</v>
      </c>
      <c r="T6" s="96" t="s">
        <v>20</v>
      </c>
      <c r="U6" s="96" t="s">
        <v>62</v>
      </c>
      <c r="V6" s="96" t="s">
        <v>19</v>
      </c>
      <c r="W6" s="96" t="s">
        <v>20</v>
      </c>
      <c r="X6" s="96" t="s">
        <v>62</v>
      </c>
    </row>
    <row r="7" spans="2:24" ht="35.1" customHeight="1" x14ac:dyDescent="0.25">
      <c r="B7" s="93" t="s">
        <v>21</v>
      </c>
      <c r="C7" s="97"/>
      <c r="D7" s="98">
        <f>D8+D9+D10+D11+D12+D13+D14+D15+D16+D17+D18+D19+D20+D21+D22+D23</f>
        <v>6785</v>
      </c>
      <c r="E7" s="98">
        <f>E8+E9+E10+E11+E12+E13+E14+E15+E16+E17+E18+E19+E20+E21+E22+E23</f>
        <v>3797</v>
      </c>
      <c r="F7" s="98">
        <f>F8+F9+F10+F11+F12+F13+F14+F15+F16+F17+F18+F19+F20+F21+F22+F23</f>
        <v>8874</v>
      </c>
      <c r="G7" s="98">
        <f>G8+G9+G10+G11+G12+G13+G14+G15+G16+G17+G18+G19+G20+G21+G22+G23</f>
        <v>1308</v>
      </c>
      <c r="H7" s="98">
        <f>H8+H9+H10+H11+H12+H13+H14+H15+H16+H17+H18+H19+H20+H21+H22+H23</f>
        <v>759</v>
      </c>
      <c r="I7" s="98">
        <f>I8+I9+I10+I11+I12+I13+I14+I15+I16+I17+I18+I19+I20+I21+I22+I23</f>
        <v>1701</v>
      </c>
      <c r="J7" s="98">
        <f>J8+J9+J10+J11+J12+J13+J14+J15+J16+J17+J18+J19+J20+J21+J22+J23</f>
        <v>1757</v>
      </c>
      <c r="K7" s="98">
        <f>K8+K9+K10+K11+K12+K13+K14+K15+K16+K17+K18+K19+K20+K21+K22+K23</f>
        <v>1044</v>
      </c>
      <c r="L7" s="98">
        <f>L8+L9+L10+L11+L12+L13+L14+L15+L16+L17+L18+L19+L20+L21+L22+L23</f>
        <v>2322</v>
      </c>
      <c r="M7" s="98">
        <f>M8+M9+M10+M11+M12+M13+M14+M15+M16+M17+M18+M19+M20+M21+M22+M23</f>
        <v>1074</v>
      </c>
      <c r="N7" s="98">
        <f>N8+N9+N10+N11+N12+N13+N14+N15+N16+N17+N18+N19+N20+N21+N22+N23</f>
        <v>605</v>
      </c>
      <c r="O7" s="98">
        <f>O8+O9+O10+O11+O12+O13+O14+O15+O16+O17+O18+O19+O20+O21+O22+O23</f>
        <v>1402</v>
      </c>
      <c r="P7" s="105">
        <f>P8+P9+P10+P11+P12+P13+P14+P15+P16+P17+P18+P19+P20+P21+P22+P23</f>
        <v>1021</v>
      </c>
      <c r="Q7" s="105">
        <f>Q8+Q9+Q10+Q11+Q12+Q13+Q14+Q15+Q16+Q17+Q18+Q19+Q20+Q21+Q22+Q23</f>
        <v>519</v>
      </c>
      <c r="R7" s="105">
        <f>R8+R9+R10+R11+R12+R13+R14+R15+R16+R17+R18+R19+R20+R21+R22+R23</f>
        <v>1341</v>
      </c>
      <c r="S7" s="105">
        <f>S8+S9+S10+S11+S12+S13+S14+S15+S16+S17+S18+S19+S20+S21+S22+S23</f>
        <v>652</v>
      </c>
      <c r="T7" s="105">
        <f>T8+T9+T10+T11+T12+T13+T14+T15+T16+T17+T18+T19+T20+T21+T22+T23</f>
        <v>254</v>
      </c>
      <c r="U7" s="105">
        <f>U8+U9+U10+U11+U12+U13+U14+U15+U16+U17+U18+U19+U20+U21+U22+U23</f>
        <v>822</v>
      </c>
      <c r="V7" s="105">
        <f>V8+V9+V10+V11+V12+V13+V14+V15+V16+V17+V18+V19+V20+V21+V22+V23</f>
        <v>973</v>
      </c>
      <c r="W7" s="105">
        <f>W8+W9+W10+W11+W12+W13+W14+W15+W16+W17+W18+W19+W20+W21+W22+W23</f>
        <v>616</v>
      </c>
      <c r="X7" s="105">
        <f>X8+X9+X10+X11+X12+X13+X14+X15+X16+X17+X18+X19+X20+X21+X22+X23</f>
        <v>1286</v>
      </c>
    </row>
    <row r="8" spans="2:24" ht="63" customHeight="1" x14ac:dyDescent="0.2">
      <c r="B8" s="99">
        <v>1</v>
      </c>
      <c r="C8" s="100" t="s">
        <v>23</v>
      </c>
      <c r="D8" s="101">
        <f>G8+J8+M8+P8+S8+V8</f>
        <v>7</v>
      </c>
      <c r="E8" s="101">
        <f>H8+K8+N8+Q8+T8+W8</f>
        <v>7</v>
      </c>
      <c r="F8" s="101">
        <f>I8+L8+O8+R8+U8+X8</f>
        <v>11</v>
      </c>
      <c r="G8" s="101">
        <v>1</v>
      </c>
      <c r="H8" s="101">
        <v>1</v>
      </c>
      <c r="I8" s="101">
        <v>1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101">
        <v>0</v>
      </c>
      <c r="T8" s="101">
        <v>0</v>
      </c>
      <c r="U8" s="101">
        <v>0</v>
      </c>
      <c r="V8" s="101">
        <v>6</v>
      </c>
      <c r="W8" s="101">
        <v>6</v>
      </c>
      <c r="X8" s="101">
        <v>10</v>
      </c>
    </row>
    <row r="9" spans="2:24" ht="67.5" customHeight="1" x14ac:dyDescent="0.2">
      <c r="B9" s="99">
        <v>2</v>
      </c>
      <c r="C9" s="100" t="s">
        <v>24</v>
      </c>
      <c r="D9" s="101">
        <f>G9+J9+M9+P9+S9+V9</f>
        <v>26</v>
      </c>
      <c r="E9" s="101">
        <f>H9+K9+N9+Q9+T9+W9</f>
        <v>16</v>
      </c>
      <c r="F9" s="101">
        <f>I9+L9+O9+R9+U9+X9</f>
        <v>47</v>
      </c>
      <c r="G9" s="101">
        <v>0</v>
      </c>
      <c r="H9" s="101">
        <v>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01">
        <v>0</v>
      </c>
      <c r="S9" s="101">
        <v>1</v>
      </c>
      <c r="T9" s="101">
        <v>0</v>
      </c>
      <c r="U9" s="101">
        <v>1</v>
      </c>
      <c r="V9" s="101">
        <v>25</v>
      </c>
      <c r="W9" s="101">
        <v>16</v>
      </c>
      <c r="X9" s="101">
        <v>46</v>
      </c>
    </row>
    <row r="10" spans="2:24" ht="38.1" customHeight="1" x14ac:dyDescent="0.2">
      <c r="B10" s="102">
        <v>3</v>
      </c>
      <c r="C10" s="103" t="s">
        <v>25</v>
      </c>
      <c r="D10" s="101">
        <f>G10+J10+M10+P10+S10+V10</f>
        <v>927</v>
      </c>
      <c r="E10" s="101">
        <f>H10+K10+N10+Q10+T10+W10</f>
        <v>448</v>
      </c>
      <c r="F10" s="101">
        <f>I10+L10+O10+R10+U10+X10</f>
        <v>1102</v>
      </c>
      <c r="G10" s="101">
        <v>207</v>
      </c>
      <c r="H10" s="101">
        <v>86</v>
      </c>
      <c r="I10" s="101">
        <v>250</v>
      </c>
      <c r="J10" s="101">
        <v>220</v>
      </c>
      <c r="K10" s="101">
        <v>121</v>
      </c>
      <c r="L10" s="101">
        <v>261</v>
      </c>
      <c r="M10" s="101">
        <v>127</v>
      </c>
      <c r="N10" s="101">
        <v>67</v>
      </c>
      <c r="O10" s="101">
        <v>145</v>
      </c>
      <c r="P10" s="101">
        <v>132</v>
      </c>
      <c r="Q10" s="101">
        <v>66</v>
      </c>
      <c r="R10" s="101">
        <v>147</v>
      </c>
      <c r="S10" s="101">
        <v>107</v>
      </c>
      <c r="T10" s="101">
        <v>48</v>
      </c>
      <c r="U10" s="101">
        <v>124</v>
      </c>
      <c r="V10" s="101">
        <v>134</v>
      </c>
      <c r="W10" s="101">
        <v>60</v>
      </c>
      <c r="X10" s="101">
        <v>175</v>
      </c>
    </row>
    <row r="11" spans="2:24" ht="38.1" customHeight="1" x14ac:dyDescent="0.2">
      <c r="B11" s="104">
        <v>4</v>
      </c>
      <c r="C11" s="103" t="s">
        <v>26</v>
      </c>
      <c r="D11" s="101">
        <f>G11+J11+M11+P11+S11+V11</f>
        <v>212</v>
      </c>
      <c r="E11" s="101">
        <f>H11+K11+N11+Q11+T11+W11</f>
        <v>108</v>
      </c>
      <c r="F11" s="101">
        <f>I11+L11+O11+R11+U11+X11</f>
        <v>234</v>
      </c>
      <c r="G11" s="101">
        <v>43</v>
      </c>
      <c r="H11" s="101">
        <v>19</v>
      </c>
      <c r="I11" s="101">
        <v>49</v>
      </c>
      <c r="J11" s="101">
        <v>64</v>
      </c>
      <c r="K11" s="101">
        <v>40</v>
      </c>
      <c r="L11" s="101">
        <v>71</v>
      </c>
      <c r="M11" s="101">
        <v>32</v>
      </c>
      <c r="N11" s="101">
        <v>15</v>
      </c>
      <c r="O11" s="101">
        <v>33</v>
      </c>
      <c r="P11" s="101">
        <v>32</v>
      </c>
      <c r="Q11" s="101">
        <v>16</v>
      </c>
      <c r="R11" s="101">
        <v>37</v>
      </c>
      <c r="S11" s="101">
        <v>17</v>
      </c>
      <c r="T11" s="101">
        <v>7</v>
      </c>
      <c r="U11" s="101">
        <v>17</v>
      </c>
      <c r="V11" s="101">
        <v>24</v>
      </c>
      <c r="W11" s="101">
        <v>11</v>
      </c>
      <c r="X11" s="101">
        <v>27</v>
      </c>
    </row>
    <row r="12" spans="2:24" ht="38.1" customHeight="1" x14ac:dyDescent="0.2">
      <c r="B12" s="99">
        <v>5</v>
      </c>
      <c r="C12" s="103" t="s">
        <v>27</v>
      </c>
      <c r="D12" s="101">
        <f>G12+J12+M12+P12+S12+V12</f>
        <v>370</v>
      </c>
      <c r="E12" s="101">
        <f>H12+K12+N12+Q12+T12+W12</f>
        <v>195</v>
      </c>
      <c r="F12" s="101">
        <f>I12+L12+O12+R12+U12+X12</f>
        <v>478</v>
      </c>
      <c r="G12" s="101">
        <v>75</v>
      </c>
      <c r="H12" s="101">
        <v>42</v>
      </c>
      <c r="I12" s="101">
        <v>98</v>
      </c>
      <c r="J12" s="101">
        <v>111</v>
      </c>
      <c r="K12" s="101">
        <v>66</v>
      </c>
      <c r="L12" s="101">
        <v>142</v>
      </c>
      <c r="M12" s="101">
        <v>62</v>
      </c>
      <c r="N12" s="101">
        <v>32</v>
      </c>
      <c r="O12" s="101">
        <v>79</v>
      </c>
      <c r="P12" s="101">
        <v>55</v>
      </c>
      <c r="Q12" s="101">
        <v>23</v>
      </c>
      <c r="R12" s="101">
        <v>69</v>
      </c>
      <c r="S12" s="101">
        <v>34</v>
      </c>
      <c r="T12" s="101">
        <v>13</v>
      </c>
      <c r="U12" s="101">
        <v>43</v>
      </c>
      <c r="V12" s="101">
        <v>33</v>
      </c>
      <c r="W12" s="101">
        <v>19</v>
      </c>
      <c r="X12" s="101">
        <v>47</v>
      </c>
    </row>
    <row r="13" spans="2:24" ht="38.1" customHeight="1" x14ac:dyDescent="0.2">
      <c r="B13" s="99">
        <v>6</v>
      </c>
      <c r="C13" s="103" t="s">
        <v>28</v>
      </c>
      <c r="D13" s="101">
        <f>G13+J13+M13+P13+S13+V13</f>
        <v>1499</v>
      </c>
      <c r="E13" s="101">
        <f>H13+K13+N13+Q13+T13+W13</f>
        <v>834</v>
      </c>
      <c r="F13" s="101">
        <f>I13+L13+O13+R13+U13+X13</f>
        <v>1902</v>
      </c>
      <c r="G13" s="101">
        <v>205</v>
      </c>
      <c r="H13" s="101">
        <v>119</v>
      </c>
      <c r="I13" s="101">
        <v>258</v>
      </c>
      <c r="J13" s="101">
        <v>361</v>
      </c>
      <c r="K13" s="101">
        <v>203</v>
      </c>
      <c r="L13" s="101">
        <v>475</v>
      </c>
      <c r="M13" s="101">
        <v>268</v>
      </c>
      <c r="N13" s="101">
        <v>149</v>
      </c>
      <c r="O13" s="101">
        <v>335</v>
      </c>
      <c r="P13" s="101">
        <v>269</v>
      </c>
      <c r="Q13" s="101">
        <v>133</v>
      </c>
      <c r="R13" s="101">
        <v>340</v>
      </c>
      <c r="S13" s="101">
        <v>168</v>
      </c>
      <c r="T13" s="101">
        <v>61</v>
      </c>
      <c r="U13" s="101">
        <v>216</v>
      </c>
      <c r="V13" s="101">
        <v>228</v>
      </c>
      <c r="W13" s="101">
        <v>169</v>
      </c>
      <c r="X13" s="101">
        <v>278</v>
      </c>
    </row>
    <row r="14" spans="2:24" ht="38.1" customHeight="1" x14ac:dyDescent="0.2">
      <c r="B14" s="102">
        <v>7</v>
      </c>
      <c r="C14" s="103" t="s">
        <v>29</v>
      </c>
      <c r="D14" s="101">
        <f>G14+J14+M14+P14+S14+V14</f>
        <v>944</v>
      </c>
      <c r="E14" s="101">
        <f>H14+K14+N14+Q14+T14+W14</f>
        <v>529</v>
      </c>
      <c r="F14" s="101">
        <f>I14+L14+O14+R14+U14+X14</f>
        <v>1283</v>
      </c>
      <c r="G14" s="101">
        <v>185</v>
      </c>
      <c r="H14" s="101">
        <v>116</v>
      </c>
      <c r="I14" s="101">
        <v>251</v>
      </c>
      <c r="J14" s="101">
        <v>232</v>
      </c>
      <c r="K14" s="101">
        <v>145</v>
      </c>
      <c r="L14" s="101">
        <v>316</v>
      </c>
      <c r="M14" s="101">
        <v>156</v>
      </c>
      <c r="N14" s="101">
        <v>89</v>
      </c>
      <c r="O14" s="101">
        <v>204</v>
      </c>
      <c r="P14" s="101">
        <v>137</v>
      </c>
      <c r="Q14" s="101">
        <v>63</v>
      </c>
      <c r="R14" s="101">
        <v>202</v>
      </c>
      <c r="S14" s="101">
        <v>107</v>
      </c>
      <c r="T14" s="101">
        <v>46</v>
      </c>
      <c r="U14" s="101">
        <v>136</v>
      </c>
      <c r="V14" s="101">
        <v>127</v>
      </c>
      <c r="W14" s="101">
        <v>70</v>
      </c>
      <c r="X14" s="101">
        <v>174</v>
      </c>
    </row>
    <row r="15" spans="2:24" ht="38.1" customHeight="1" x14ac:dyDescent="0.2">
      <c r="B15" s="104">
        <v>8</v>
      </c>
      <c r="C15" s="103" t="s">
        <v>30</v>
      </c>
      <c r="D15" s="101">
        <f>G15+J15+M15+P15+S15+V15</f>
        <v>140</v>
      </c>
      <c r="E15" s="101">
        <f>H15+K15+N15+Q15+T15+W15</f>
        <v>72</v>
      </c>
      <c r="F15" s="101">
        <f>I15+L15+O15+R15+U15+X15</f>
        <v>159</v>
      </c>
      <c r="G15" s="101">
        <v>23</v>
      </c>
      <c r="H15" s="101">
        <v>10</v>
      </c>
      <c r="I15" s="101">
        <v>28</v>
      </c>
      <c r="J15" s="101">
        <v>39</v>
      </c>
      <c r="K15" s="101">
        <v>22</v>
      </c>
      <c r="L15" s="101">
        <v>42</v>
      </c>
      <c r="M15" s="101">
        <v>30</v>
      </c>
      <c r="N15" s="101">
        <v>20</v>
      </c>
      <c r="O15" s="101">
        <v>35</v>
      </c>
      <c r="P15" s="101">
        <v>19</v>
      </c>
      <c r="Q15" s="101">
        <v>8</v>
      </c>
      <c r="R15" s="101">
        <v>21</v>
      </c>
      <c r="S15" s="101">
        <v>15</v>
      </c>
      <c r="T15" s="101">
        <v>6</v>
      </c>
      <c r="U15" s="101">
        <v>15</v>
      </c>
      <c r="V15" s="101">
        <v>14</v>
      </c>
      <c r="W15" s="101">
        <v>6</v>
      </c>
      <c r="X15" s="101">
        <v>18</v>
      </c>
    </row>
    <row r="16" spans="2:24" ht="38.1" customHeight="1" x14ac:dyDescent="0.2">
      <c r="B16" s="99">
        <v>9</v>
      </c>
      <c r="C16" s="103" t="s">
        <v>31</v>
      </c>
      <c r="D16" s="101">
        <f>G16+J16+M16+P16+S16+V16</f>
        <v>1266</v>
      </c>
      <c r="E16" s="101">
        <f>H16+K16+N16+Q16+T16+W16</f>
        <v>762</v>
      </c>
      <c r="F16" s="101">
        <f>I16+L16+O16+R16+U16+X16</f>
        <v>1574</v>
      </c>
      <c r="G16" s="101">
        <v>252</v>
      </c>
      <c r="H16" s="101">
        <v>170</v>
      </c>
      <c r="I16" s="101">
        <v>314</v>
      </c>
      <c r="J16" s="101">
        <v>366</v>
      </c>
      <c r="K16" s="101">
        <v>222</v>
      </c>
      <c r="L16" s="101">
        <v>451</v>
      </c>
      <c r="M16" s="101">
        <v>178</v>
      </c>
      <c r="N16" s="101">
        <v>115</v>
      </c>
      <c r="O16" s="101">
        <v>221</v>
      </c>
      <c r="P16" s="101">
        <v>172</v>
      </c>
      <c r="Q16" s="101">
        <v>96</v>
      </c>
      <c r="R16" s="101">
        <v>211</v>
      </c>
      <c r="S16" s="101">
        <v>114</v>
      </c>
      <c r="T16" s="101">
        <v>39</v>
      </c>
      <c r="U16" s="101">
        <v>146</v>
      </c>
      <c r="V16" s="101">
        <v>184</v>
      </c>
      <c r="W16" s="101">
        <v>120</v>
      </c>
      <c r="X16" s="101">
        <v>231</v>
      </c>
    </row>
    <row r="17" spans="2:24" ht="38.1" customHeight="1" x14ac:dyDescent="0.2">
      <c r="B17" s="99">
        <v>10</v>
      </c>
      <c r="C17" s="103" t="s">
        <v>32</v>
      </c>
      <c r="D17" s="101">
        <f>G17+J17+M17+P17+S17+V17</f>
        <v>143</v>
      </c>
      <c r="E17" s="101">
        <f>H17+K17+N17+Q17+T17+W17</f>
        <v>83</v>
      </c>
      <c r="F17" s="101">
        <f>I17+L17+O17+R17+U17+X17</f>
        <v>159</v>
      </c>
      <c r="G17" s="101">
        <v>31</v>
      </c>
      <c r="H17" s="101">
        <v>24</v>
      </c>
      <c r="I17" s="101">
        <v>33</v>
      </c>
      <c r="J17" s="101">
        <v>38</v>
      </c>
      <c r="K17" s="101">
        <v>20</v>
      </c>
      <c r="L17" s="101">
        <v>44</v>
      </c>
      <c r="M17" s="101">
        <v>24</v>
      </c>
      <c r="N17" s="101">
        <v>14</v>
      </c>
      <c r="O17" s="101">
        <v>30</v>
      </c>
      <c r="P17" s="101">
        <v>22</v>
      </c>
      <c r="Q17" s="101">
        <v>13</v>
      </c>
      <c r="R17" s="101">
        <v>23</v>
      </c>
      <c r="S17" s="101">
        <v>10</v>
      </c>
      <c r="T17" s="101">
        <v>3</v>
      </c>
      <c r="U17" s="101">
        <v>11</v>
      </c>
      <c r="V17" s="101">
        <v>18</v>
      </c>
      <c r="W17" s="101">
        <v>9</v>
      </c>
      <c r="X17" s="101">
        <v>18</v>
      </c>
    </row>
    <row r="18" spans="2:24" ht="38.1" customHeight="1" x14ac:dyDescent="0.2">
      <c r="B18" s="102">
        <v>11</v>
      </c>
      <c r="C18" s="103" t="s">
        <v>33</v>
      </c>
      <c r="D18" s="101">
        <f>G18+J18+M18+P18+S18+V18</f>
        <v>156</v>
      </c>
      <c r="E18" s="101">
        <f>H18+K18+N18+Q18+T18+W18</f>
        <v>92</v>
      </c>
      <c r="F18" s="101">
        <f>I18+L18+O18+R18+U18+X18</f>
        <v>180</v>
      </c>
      <c r="G18" s="101">
        <v>26</v>
      </c>
      <c r="H18" s="101">
        <v>17</v>
      </c>
      <c r="I18" s="101">
        <v>28</v>
      </c>
      <c r="J18" s="101">
        <v>43</v>
      </c>
      <c r="K18" s="101">
        <v>26</v>
      </c>
      <c r="L18" s="101">
        <v>43</v>
      </c>
      <c r="M18" s="101">
        <v>27</v>
      </c>
      <c r="N18" s="101">
        <v>16</v>
      </c>
      <c r="O18" s="101">
        <v>42</v>
      </c>
      <c r="P18" s="101">
        <v>27</v>
      </c>
      <c r="Q18" s="101">
        <v>13</v>
      </c>
      <c r="R18" s="101">
        <v>28</v>
      </c>
      <c r="S18" s="101">
        <v>9</v>
      </c>
      <c r="T18" s="101">
        <v>5</v>
      </c>
      <c r="U18" s="101">
        <v>9</v>
      </c>
      <c r="V18" s="101">
        <v>24</v>
      </c>
      <c r="W18" s="101">
        <v>15</v>
      </c>
      <c r="X18" s="101">
        <v>30</v>
      </c>
    </row>
    <row r="19" spans="2:24" ht="38.1" customHeight="1" x14ac:dyDescent="0.2">
      <c r="B19" s="104">
        <v>12</v>
      </c>
      <c r="C19" s="103" t="s">
        <v>34</v>
      </c>
      <c r="D19" s="101">
        <f>G19+J19+M19+P19+S19+V19</f>
        <v>57</v>
      </c>
      <c r="E19" s="101">
        <f>H19+K19+N19+Q19+T19+W19</f>
        <v>22</v>
      </c>
      <c r="F19" s="101">
        <f>I19+L19+O19+R19+U19+X19</f>
        <v>129</v>
      </c>
      <c r="G19" s="101">
        <v>13</v>
      </c>
      <c r="H19" s="101">
        <v>7</v>
      </c>
      <c r="I19" s="101">
        <v>27</v>
      </c>
      <c r="J19" s="101">
        <v>21</v>
      </c>
      <c r="K19" s="101">
        <v>4</v>
      </c>
      <c r="L19" s="101">
        <v>55</v>
      </c>
      <c r="M19" s="101">
        <v>6</v>
      </c>
      <c r="N19" s="101">
        <v>2</v>
      </c>
      <c r="O19" s="101">
        <v>13</v>
      </c>
      <c r="P19" s="101">
        <v>8</v>
      </c>
      <c r="Q19" s="101">
        <v>4</v>
      </c>
      <c r="R19" s="101">
        <v>14</v>
      </c>
      <c r="S19" s="101">
        <v>1</v>
      </c>
      <c r="T19" s="101">
        <v>0</v>
      </c>
      <c r="U19" s="101">
        <v>2</v>
      </c>
      <c r="V19" s="101">
        <v>8</v>
      </c>
      <c r="W19" s="101">
        <v>5</v>
      </c>
      <c r="X19" s="101">
        <v>18</v>
      </c>
    </row>
    <row r="20" spans="2:24" ht="38.1" customHeight="1" x14ac:dyDescent="0.2">
      <c r="B20" s="99">
        <v>13</v>
      </c>
      <c r="C20" s="103" t="s">
        <v>35</v>
      </c>
      <c r="D20" s="101">
        <f>G20+J20+M20+P20+S20+V20</f>
        <v>496</v>
      </c>
      <c r="E20" s="101">
        <f>H20+K20+N20+Q20+T20+W20</f>
        <v>306</v>
      </c>
      <c r="F20" s="101">
        <f>I20+L20+O20+R20+U20+X20</f>
        <v>920</v>
      </c>
      <c r="G20" s="101">
        <v>125</v>
      </c>
      <c r="H20" s="101">
        <v>73</v>
      </c>
      <c r="I20" s="101">
        <v>215</v>
      </c>
      <c r="J20" s="101">
        <v>135</v>
      </c>
      <c r="K20" s="101">
        <v>91</v>
      </c>
      <c r="L20" s="101">
        <v>247</v>
      </c>
      <c r="M20" s="101">
        <v>77</v>
      </c>
      <c r="N20" s="101">
        <v>41</v>
      </c>
      <c r="O20" s="101">
        <v>149</v>
      </c>
      <c r="P20" s="101">
        <v>67</v>
      </c>
      <c r="Q20" s="101">
        <v>42</v>
      </c>
      <c r="R20" s="101">
        <v>132</v>
      </c>
      <c r="S20" s="101">
        <v>26</v>
      </c>
      <c r="T20" s="101">
        <v>10</v>
      </c>
      <c r="U20" s="101">
        <v>52</v>
      </c>
      <c r="V20" s="101">
        <v>66</v>
      </c>
      <c r="W20" s="101">
        <v>49</v>
      </c>
      <c r="X20" s="101">
        <v>125</v>
      </c>
    </row>
    <row r="21" spans="2:24" ht="38.1" customHeight="1" x14ac:dyDescent="0.2">
      <c r="B21" s="99">
        <v>14</v>
      </c>
      <c r="C21" s="103" t="s">
        <v>36</v>
      </c>
      <c r="D21" s="101">
        <f>G21+J21+M21+P21+S21+V21</f>
        <v>156</v>
      </c>
      <c r="E21" s="101">
        <f>H21+K21+N21+Q21+T21+W21</f>
        <v>97</v>
      </c>
      <c r="F21" s="101">
        <f>I21+L21+O21+R21+U21+X21</f>
        <v>244</v>
      </c>
      <c r="G21" s="101">
        <v>39</v>
      </c>
      <c r="H21" s="101">
        <v>23</v>
      </c>
      <c r="I21" s="101">
        <v>50</v>
      </c>
      <c r="J21" s="101">
        <v>39</v>
      </c>
      <c r="K21" s="101">
        <v>22</v>
      </c>
      <c r="L21" s="101">
        <v>71</v>
      </c>
      <c r="M21" s="101">
        <v>24</v>
      </c>
      <c r="N21" s="101">
        <v>16</v>
      </c>
      <c r="O21" s="101">
        <v>39</v>
      </c>
      <c r="P21" s="101">
        <v>28</v>
      </c>
      <c r="Q21" s="101">
        <v>18</v>
      </c>
      <c r="R21" s="101">
        <v>52</v>
      </c>
      <c r="S21" s="101">
        <v>8</v>
      </c>
      <c r="T21" s="101">
        <v>4</v>
      </c>
      <c r="U21" s="101">
        <v>13</v>
      </c>
      <c r="V21" s="101">
        <v>18</v>
      </c>
      <c r="W21" s="101">
        <v>14</v>
      </c>
      <c r="X21" s="101">
        <v>19</v>
      </c>
    </row>
    <row r="22" spans="2:24" ht="38.1" customHeight="1" x14ac:dyDescent="0.2">
      <c r="B22" s="102">
        <v>15</v>
      </c>
      <c r="C22" s="103" t="s">
        <v>37</v>
      </c>
      <c r="D22" s="101">
        <f>G22+J22+M22+P22+S22+V22</f>
        <v>206</v>
      </c>
      <c r="E22" s="101">
        <f>H22+K22+N22+Q22+T22+W22</f>
        <v>135</v>
      </c>
      <c r="F22" s="101">
        <f>I22+L22+O22+R22+U22+X22</f>
        <v>267</v>
      </c>
      <c r="G22" s="101">
        <v>44</v>
      </c>
      <c r="H22" s="101">
        <v>33</v>
      </c>
      <c r="I22" s="101">
        <v>55</v>
      </c>
      <c r="J22" s="101">
        <v>43</v>
      </c>
      <c r="K22" s="101">
        <v>32</v>
      </c>
      <c r="L22" s="101">
        <v>59</v>
      </c>
      <c r="M22" s="101">
        <v>32</v>
      </c>
      <c r="N22" s="101">
        <v>16</v>
      </c>
      <c r="O22" s="101">
        <v>46</v>
      </c>
      <c r="P22" s="101">
        <v>26</v>
      </c>
      <c r="Q22" s="101">
        <v>14</v>
      </c>
      <c r="R22" s="101">
        <v>38</v>
      </c>
      <c r="S22" s="101">
        <v>17</v>
      </c>
      <c r="T22" s="101">
        <v>7</v>
      </c>
      <c r="U22" s="101">
        <v>19</v>
      </c>
      <c r="V22" s="101">
        <v>44</v>
      </c>
      <c r="W22" s="101">
        <v>33</v>
      </c>
      <c r="X22" s="101">
        <v>50</v>
      </c>
    </row>
    <row r="23" spans="2:24" ht="38.1" customHeight="1" x14ac:dyDescent="0.2">
      <c r="B23" s="104">
        <v>16</v>
      </c>
      <c r="C23" s="103" t="s">
        <v>38</v>
      </c>
      <c r="D23" s="101">
        <f>G23+J23+M23+P23+S23+V23</f>
        <v>180</v>
      </c>
      <c r="E23" s="101">
        <f>H23+K23+N23+Q23+T23+W23</f>
        <v>91</v>
      </c>
      <c r="F23" s="101">
        <f>I23+L23+O23+R23+U23+X23</f>
        <v>185</v>
      </c>
      <c r="G23" s="101">
        <v>39</v>
      </c>
      <c r="H23" s="101">
        <v>19</v>
      </c>
      <c r="I23" s="101">
        <v>44</v>
      </c>
      <c r="J23" s="101">
        <v>45</v>
      </c>
      <c r="K23" s="101">
        <v>30</v>
      </c>
      <c r="L23" s="101">
        <v>45</v>
      </c>
      <c r="M23" s="101">
        <v>31</v>
      </c>
      <c r="N23" s="101">
        <v>13</v>
      </c>
      <c r="O23" s="101">
        <v>31</v>
      </c>
      <c r="P23" s="101">
        <v>27</v>
      </c>
      <c r="Q23" s="101">
        <v>10</v>
      </c>
      <c r="R23" s="101">
        <v>27</v>
      </c>
      <c r="S23" s="101">
        <v>18</v>
      </c>
      <c r="T23" s="101">
        <v>5</v>
      </c>
      <c r="U23" s="101">
        <v>18</v>
      </c>
      <c r="V23" s="101">
        <v>20</v>
      </c>
      <c r="W23" s="101">
        <v>14</v>
      </c>
      <c r="X23" s="101">
        <v>20</v>
      </c>
    </row>
    <row r="25" spans="2:24" x14ac:dyDescent="0.2"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</row>
  </sheetData>
  <mergeCells count="12">
    <mergeCell ref="V5:X5"/>
    <mergeCell ref="B3:X3"/>
    <mergeCell ref="B7:C7"/>
    <mergeCell ref="S2:X2"/>
    <mergeCell ref="B5:B6"/>
    <mergeCell ref="C5:C6"/>
    <mergeCell ref="D5:F5"/>
    <mergeCell ref="G5:I5"/>
    <mergeCell ref="J5:L5"/>
    <mergeCell ref="M5:O5"/>
    <mergeCell ref="P5:R5"/>
    <mergeCell ref="S5:U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3"/>
  <sheetViews>
    <sheetView view="pageBreakPreview" zoomScaleNormal="100" zoomScaleSheetLayoutView="100" workbookViewId="0">
      <selection activeCell="O13" sqref="O13"/>
    </sheetView>
  </sheetViews>
  <sheetFormatPr defaultRowHeight="12.75" x14ac:dyDescent="0.2"/>
  <cols>
    <col min="1" max="1" width="2.85546875" style="41" customWidth="1"/>
    <col min="2" max="2" width="5.140625" style="41" customWidth="1"/>
    <col min="3" max="3" width="25.140625" style="41" customWidth="1"/>
    <col min="4" max="4" width="19" style="41" customWidth="1"/>
    <col min="5" max="6" width="9.7109375" style="82" customWidth="1"/>
    <col min="7" max="16" width="9.7109375" style="84" customWidth="1"/>
    <col min="17" max="18" width="9.7109375" style="41" customWidth="1"/>
    <col min="19" max="256" width="9.140625" style="41"/>
    <col min="257" max="257" width="2.85546875" style="41" customWidth="1"/>
    <col min="258" max="258" width="5.140625" style="41" customWidth="1"/>
    <col min="259" max="259" width="25.140625" style="41" customWidth="1"/>
    <col min="260" max="260" width="21.7109375" style="41" customWidth="1"/>
    <col min="261" max="512" width="9.140625" style="41"/>
    <col min="513" max="513" width="2.85546875" style="41" customWidth="1"/>
    <col min="514" max="514" width="5.140625" style="41" customWidth="1"/>
    <col min="515" max="515" width="25.140625" style="41" customWidth="1"/>
    <col min="516" max="516" width="21.7109375" style="41" customWidth="1"/>
    <col min="517" max="768" width="9.140625" style="41"/>
    <col min="769" max="769" width="2.85546875" style="41" customWidth="1"/>
    <col min="770" max="770" width="5.140625" style="41" customWidth="1"/>
    <col min="771" max="771" width="25.140625" style="41" customWidth="1"/>
    <col min="772" max="772" width="21.7109375" style="41" customWidth="1"/>
    <col min="773" max="1024" width="9.140625" style="41"/>
    <col min="1025" max="1025" width="2.85546875" style="41" customWidth="1"/>
    <col min="1026" max="1026" width="5.140625" style="41" customWidth="1"/>
    <col min="1027" max="1027" width="25.140625" style="41" customWidth="1"/>
    <col min="1028" max="1028" width="21.7109375" style="41" customWidth="1"/>
    <col min="1029" max="1280" width="9.140625" style="41"/>
    <col min="1281" max="1281" width="2.85546875" style="41" customWidth="1"/>
    <col min="1282" max="1282" width="5.140625" style="41" customWidth="1"/>
    <col min="1283" max="1283" width="25.140625" style="41" customWidth="1"/>
    <col min="1284" max="1284" width="21.7109375" style="41" customWidth="1"/>
    <col min="1285" max="1536" width="9.140625" style="41"/>
    <col min="1537" max="1537" width="2.85546875" style="41" customWidth="1"/>
    <col min="1538" max="1538" width="5.140625" style="41" customWidth="1"/>
    <col min="1539" max="1539" width="25.140625" style="41" customWidth="1"/>
    <col min="1540" max="1540" width="21.7109375" style="41" customWidth="1"/>
    <col min="1541" max="1792" width="9.140625" style="41"/>
    <col min="1793" max="1793" width="2.85546875" style="41" customWidth="1"/>
    <col min="1794" max="1794" width="5.140625" style="41" customWidth="1"/>
    <col min="1795" max="1795" width="25.140625" style="41" customWidth="1"/>
    <col min="1796" max="1796" width="21.7109375" style="41" customWidth="1"/>
    <col min="1797" max="2048" width="9.140625" style="41"/>
    <col min="2049" max="2049" width="2.85546875" style="41" customWidth="1"/>
    <col min="2050" max="2050" width="5.140625" style="41" customWidth="1"/>
    <col min="2051" max="2051" width="25.140625" style="41" customWidth="1"/>
    <col min="2052" max="2052" width="21.7109375" style="41" customWidth="1"/>
    <col min="2053" max="2304" width="9.140625" style="41"/>
    <col min="2305" max="2305" width="2.85546875" style="41" customWidth="1"/>
    <col min="2306" max="2306" width="5.140625" style="41" customWidth="1"/>
    <col min="2307" max="2307" width="25.140625" style="41" customWidth="1"/>
    <col min="2308" max="2308" width="21.7109375" style="41" customWidth="1"/>
    <col min="2309" max="2560" width="9.140625" style="41"/>
    <col min="2561" max="2561" width="2.85546875" style="41" customWidth="1"/>
    <col min="2562" max="2562" width="5.140625" style="41" customWidth="1"/>
    <col min="2563" max="2563" width="25.140625" style="41" customWidth="1"/>
    <col min="2564" max="2564" width="21.7109375" style="41" customWidth="1"/>
    <col min="2565" max="2816" width="9.140625" style="41"/>
    <col min="2817" max="2817" width="2.85546875" style="41" customWidth="1"/>
    <col min="2818" max="2818" width="5.140625" style="41" customWidth="1"/>
    <col min="2819" max="2819" width="25.140625" style="41" customWidth="1"/>
    <col min="2820" max="2820" width="21.7109375" style="41" customWidth="1"/>
    <col min="2821" max="3072" width="9.140625" style="41"/>
    <col min="3073" max="3073" width="2.85546875" style="41" customWidth="1"/>
    <col min="3074" max="3074" width="5.140625" style="41" customWidth="1"/>
    <col min="3075" max="3075" width="25.140625" style="41" customWidth="1"/>
    <col min="3076" max="3076" width="21.7109375" style="41" customWidth="1"/>
    <col min="3077" max="3328" width="9.140625" style="41"/>
    <col min="3329" max="3329" width="2.85546875" style="41" customWidth="1"/>
    <col min="3330" max="3330" width="5.140625" style="41" customWidth="1"/>
    <col min="3331" max="3331" width="25.140625" style="41" customWidth="1"/>
    <col min="3332" max="3332" width="21.7109375" style="41" customWidth="1"/>
    <col min="3333" max="3584" width="9.140625" style="41"/>
    <col min="3585" max="3585" width="2.85546875" style="41" customWidth="1"/>
    <col min="3586" max="3586" width="5.140625" style="41" customWidth="1"/>
    <col min="3587" max="3587" width="25.140625" style="41" customWidth="1"/>
    <col min="3588" max="3588" width="21.7109375" style="41" customWidth="1"/>
    <col min="3589" max="3840" width="9.140625" style="41"/>
    <col min="3841" max="3841" width="2.85546875" style="41" customWidth="1"/>
    <col min="3842" max="3842" width="5.140625" style="41" customWidth="1"/>
    <col min="3843" max="3843" width="25.140625" style="41" customWidth="1"/>
    <col min="3844" max="3844" width="21.7109375" style="41" customWidth="1"/>
    <col min="3845" max="4096" width="9.140625" style="41"/>
    <col min="4097" max="4097" width="2.85546875" style="41" customWidth="1"/>
    <col min="4098" max="4098" width="5.140625" style="41" customWidth="1"/>
    <col min="4099" max="4099" width="25.140625" style="41" customWidth="1"/>
    <col min="4100" max="4100" width="21.7109375" style="41" customWidth="1"/>
    <col min="4101" max="4352" width="9.140625" style="41"/>
    <col min="4353" max="4353" width="2.85546875" style="41" customWidth="1"/>
    <col min="4354" max="4354" width="5.140625" style="41" customWidth="1"/>
    <col min="4355" max="4355" width="25.140625" style="41" customWidth="1"/>
    <col min="4356" max="4356" width="21.7109375" style="41" customWidth="1"/>
    <col min="4357" max="4608" width="9.140625" style="41"/>
    <col min="4609" max="4609" width="2.85546875" style="41" customWidth="1"/>
    <col min="4610" max="4610" width="5.140625" style="41" customWidth="1"/>
    <col min="4611" max="4611" width="25.140625" style="41" customWidth="1"/>
    <col min="4612" max="4612" width="21.7109375" style="41" customWidth="1"/>
    <col min="4613" max="4864" width="9.140625" style="41"/>
    <col min="4865" max="4865" width="2.85546875" style="41" customWidth="1"/>
    <col min="4866" max="4866" width="5.140625" style="41" customWidth="1"/>
    <col min="4867" max="4867" width="25.140625" style="41" customWidth="1"/>
    <col min="4868" max="4868" width="21.7109375" style="41" customWidth="1"/>
    <col min="4869" max="5120" width="9.140625" style="41"/>
    <col min="5121" max="5121" width="2.85546875" style="41" customWidth="1"/>
    <col min="5122" max="5122" width="5.140625" style="41" customWidth="1"/>
    <col min="5123" max="5123" width="25.140625" style="41" customWidth="1"/>
    <col min="5124" max="5124" width="21.7109375" style="41" customWidth="1"/>
    <col min="5125" max="5376" width="9.140625" style="41"/>
    <col min="5377" max="5377" width="2.85546875" style="41" customWidth="1"/>
    <col min="5378" max="5378" width="5.140625" style="41" customWidth="1"/>
    <col min="5379" max="5379" width="25.140625" style="41" customWidth="1"/>
    <col min="5380" max="5380" width="21.7109375" style="41" customWidth="1"/>
    <col min="5381" max="5632" width="9.140625" style="41"/>
    <col min="5633" max="5633" width="2.85546875" style="41" customWidth="1"/>
    <col min="5634" max="5634" width="5.140625" style="41" customWidth="1"/>
    <col min="5635" max="5635" width="25.140625" style="41" customWidth="1"/>
    <col min="5636" max="5636" width="21.7109375" style="41" customWidth="1"/>
    <col min="5637" max="5888" width="9.140625" style="41"/>
    <col min="5889" max="5889" width="2.85546875" style="41" customWidth="1"/>
    <col min="5890" max="5890" width="5.140625" style="41" customWidth="1"/>
    <col min="5891" max="5891" width="25.140625" style="41" customWidth="1"/>
    <col min="5892" max="5892" width="21.7109375" style="41" customWidth="1"/>
    <col min="5893" max="6144" width="9.140625" style="41"/>
    <col min="6145" max="6145" width="2.85546875" style="41" customWidth="1"/>
    <col min="6146" max="6146" width="5.140625" style="41" customWidth="1"/>
    <col min="6147" max="6147" width="25.140625" style="41" customWidth="1"/>
    <col min="6148" max="6148" width="21.7109375" style="41" customWidth="1"/>
    <col min="6149" max="6400" width="9.140625" style="41"/>
    <col min="6401" max="6401" width="2.85546875" style="41" customWidth="1"/>
    <col min="6402" max="6402" width="5.140625" style="41" customWidth="1"/>
    <col min="6403" max="6403" width="25.140625" style="41" customWidth="1"/>
    <col min="6404" max="6404" width="21.7109375" style="41" customWidth="1"/>
    <col min="6405" max="6656" width="9.140625" style="41"/>
    <col min="6657" max="6657" width="2.85546875" style="41" customWidth="1"/>
    <col min="6658" max="6658" width="5.140625" style="41" customWidth="1"/>
    <col min="6659" max="6659" width="25.140625" style="41" customWidth="1"/>
    <col min="6660" max="6660" width="21.7109375" style="41" customWidth="1"/>
    <col min="6661" max="6912" width="9.140625" style="41"/>
    <col min="6913" max="6913" width="2.85546875" style="41" customWidth="1"/>
    <col min="6914" max="6914" width="5.140625" style="41" customWidth="1"/>
    <col min="6915" max="6915" width="25.140625" style="41" customWidth="1"/>
    <col min="6916" max="6916" width="21.7109375" style="41" customWidth="1"/>
    <col min="6917" max="7168" width="9.140625" style="41"/>
    <col min="7169" max="7169" width="2.85546875" style="41" customWidth="1"/>
    <col min="7170" max="7170" width="5.140625" style="41" customWidth="1"/>
    <col min="7171" max="7171" width="25.140625" style="41" customWidth="1"/>
    <col min="7172" max="7172" width="21.7109375" style="41" customWidth="1"/>
    <col min="7173" max="7424" width="9.140625" style="41"/>
    <col min="7425" max="7425" width="2.85546875" style="41" customWidth="1"/>
    <col min="7426" max="7426" width="5.140625" style="41" customWidth="1"/>
    <col min="7427" max="7427" width="25.140625" style="41" customWidth="1"/>
    <col min="7428" max="7428" width="21.7109375" style="41" customWidth="1"/>
    <col min="7429" max="7680" width="9.140625" style="41"/>
    <col min="7681" max="7681" width="2.85546875" style="41" customWidth="1"/>
    <col min="7682" max="7682" width="5.140625" style="41" customWidth="1"/>
    <col min="7683" max="7683" width="25.140625" style="41" customWidth="1"/>
    <col min="7684" max="7684" width="21.7109375" style="41" customWidth="1"/>
    <col min="7685" max="7936" width="9.140625" style="41"/>
    <col min="7937" max="7937" width="2.85546875" style="41" customWidth="1"/>
    <col min="7938" max="7938" width="5.140625" style="41" customWidth="1"/>
    <col min="7939" max="7939" width="25.140625" style="41" customWidth="1"/>
    <col min="7940" max="7940" width="21.7109375" style="41" customWidth="1"/>
    <col min="7941" max="8192" width="9.140625" style="41"/>
    <col min="8193" max="8193" width="2.85546875" style="41" customWidth="1"/>
    <col min="8194" max="8194" width="5.140625" style="41" customWidth="1"/>
    <col min="8195" max="8195" width="25.140625" style="41" customWidth="1"/>
    <col min="8196" max="8196" width="21.7109375" style="41" customWidth="1"/>
    <col min="8197" max="8448" width="9.140625" style="41"/>
    <col min="8449" max="8449" width="2.85546875" style="41" customWidth="1"/>
    <col min="8450" max="8450" width="5.140625" style="41" customWidth="1"/>
    <col min="8451" max="8451" width="25.140625" style="41" customWidth="1"/>
    <col min="8452" max="8452" width="21.7109375" style="41" customWidth="1"/>
    <col min="8453" max="8704" width="9.140625" style="41"/>
    <col min="8705" max="8705" width="2.85546875" style="41" customWidth="1"/>
    <col min="8706" max="8706" width="5.140625" style="41" customWidth="1"/>
    <col min="8707" max="8707" width="25.140625" style="41" customWidth="1"/>
    <col min="8708" max="8708" width="21.7109375" style="41" customWidth="1"/>
    <col min="8709" max="8960" width="9.140625" style="41"/>
    <col min="8961" max="8961" width="2.85546875" style="41" customWidth="1"/>
    <col min="8962" max="8962" width="5.140625" style="41" customWidth="1"/>
    <col min="8963" max="8963" width="25.140625" style="41" customWidth="1"/>
    <col min="8964" max="8964" width="21.7109375" style="41" customWidth="1"/>
    <col min="8965" max="9216" width="9.140625" style="41"/>
    <col min="9217" max="9217" width="2.85546875" style="41" customWidth="1"/>
    <col min="9218" max="9218" width="5.140625" style="41" customWidth="1"/>
    <col min="9219" max="9219" width="25.140625" style="41" customWidth="1"/>
    <col min="9220" max="9220" width="21.7109375" style="41" customWidth="1"/>
    <col min="9221" max="9472" width="9.140625" style="41"/>
    <col min="9473" max="9473" width="2.85546875" style="41" customWidth="1"/>
    <col min="9474" max="9474" width="5.140625" style="41" customWidth="1"/>
    <col min="9475" max="9475" width="25.140625" style="41" customWidth="1"/>
    <col min="9476" max="9476" width="21.7109375" style="41" customWidth="1"/>
    <col min="9477" max="9728" width="9.140625" style="41"/>
    <col min="9729" max="9729" width="2.85546875" style="41" customWidth="1"/>
    <col min="9730" max="9730" width="5.140625" style="41" customWidth="1"/>
    <col min="9731" max="9731" width="25.140625" style="41" customWidth="1"/>
    <col min="9732" max="9732" width="21.7109375" style="41" customWidth="1"/>
    <col min="9733" max="9984" width="9.140625" style="41"/>
    <col min="9985" max="9985" width="2.85546875" style="41" customWidth="1"/>
    <col min="9986" max="9986" width="5.140625" style="41" customWidth="1"/>
    <col min="9987" max="9987" width="25.140625" style="41" customWidth="1"/>
    <col min="9988" max="9988" width="21.7109375" style="41" customWidth="1"/>
    <col min="9989" max="10240" width="9.140625" style="41"/>
    <col min="10241" max="10241" width="2.85546875" style="41" customWidth="1"/>
    <col min="10242" max="10242" width="5.140625" style="41" customWidth="1"/>
    <col min="10243" max="10243" width="25.140625" style="41" customWidth="1"/>
    <col min="10244" max="10244" width="21.7109375" style="41" customWidth="1"/>
    <col min="10245" max="10496" width="9.140625" style="41"/>
    <col min="10497" max="10497" width="2.85546875" style="41" customWidth="1"/>
    <col min="10498" max="10498" width="5.140625" style="41" customWidth="1"/>
    <col min="10499" max="10499" width="25.140625" style="41" customWidth="1"/>
    <col min="10500" max="10500" width="21.7109375" style="41" customWidth="1"/>
    <col min="10501" max="10752" width="9.140625" style="41"/>
    <col min="10753" max="10753" width="2.85546875" style="41" customWidth="1"/>
    <col min="10754" max="10754" width="5.140625" style="41" customWidth="1"/>
    <col min="10755" max="10755" width="25.140625" style="41" customWidth="1"/>
    <col min="10756" max="10756" width="21.7109375" style="41" customWidth="1"/>
    <col min="10757" max="11008" width="9.140625" style="41"/>
    <col min="11009" max="11009" width="2.85546875" style="41" customWidth="1"/>
    <col min="11010" max="11010" width="5.140625" style="41" customWidth="1"/>
    <col min="11011" max="11011" width="25.140625" style="41" customWidth="1"/>
    <col min="11012" max="11012" width="21.7109375" style="41" customWidth="1"/>
    <col min="11013" max="11264" width="9.140625" style="41"/>
    <col min="11265" max="11265" width="2.85546875" style="41" customWidth="1"/>
    <col min="11266" max="11266" width="5.140625" style="41" customWidth="1"/>
    <col min="11267" max="11267" width="25.140625" style="41" customWidth="1"/>
    <col min="11268" max="11268" width="21.7109375" style="41" customWidth="1"/>
    <col min="11269" max="11520" width="9.140625" style="41"/>
    <col min="11521" max="11521" width="2.85546875" style="41" customWidth="1"/>
    <col min="11522" max="11522" width="5.140625" style="41" customWidth="1"/>
    <col min="11523" max="11523" width="25.140625" style="41" customWidth="1"/>
    <col min="11524" max="11524" width="21.7109375" style="41" customWidth="1"/>
    <col min="11525" max="11776" width="9.140625" style="41"/>
    <col min="11777" max="11777" width="2.85546875" style="41" customWidth="1"/>
    <col min="11778" max="11778" width="5.140625" style="41" customWidth="1"/>
    <col min="11779" max="11779" width="25.140625" style="41" customWidth="1"/>
    <col min="11780" max="11780" width="21.7109375" style="41" customWidth="1"/>
    <col min="11781" max="12032" width="9.140625" style="41"/>
    <col min="12033" max="12033" width="2.85546875" style="41" customWidth="1"/>
    <col min="12034" max="12034" width="5.140625" style="41" customWidth="1"/>
    <col min="12035" max="12035" width="25.140625" style="41" customWidth="1"/>
    <col min="12036" max="12036" width="21.7109375" style="41" customWidth="1"/>
    <col min="12037" max="12288" width="9.140625" style="41"/>
    <col min="12289" max="12289" width="2.85546875" style="41" customWidth="1"/>
    <col min="12290" max="12290" width="5.140625" style="41" customWidth="1"/>
    <col min="12291" max="12291" width="25.140625" style="41" customWidth="1"/>
    <col min="12292" max="12292" width="21.7109375" style="41" customWidth="1"/>
    <col min="12293" max="12544" width="9.140625" style="41"/>
    <col min="12545" max="12545" width="2.85546875" style="41" customWidth="1"/>
    <col min="12546" max="12546" width="5.140625" style="41" customWidth="1"/>
    <col min="12547" max="12547" width="25.140625" style="41" customWidth="1"/>
    <col min="12548" max="12548" width="21.7109375" style="41" customWidth="1"/>
    <col min="12549" max="12800" width="9.140625" style="41"/>
    <col min="12801" max="12801" width="2.85546875" style="41" customWidth="1"/>
    <col min="12802" max="12802" width="5.140625" style="41" customWidth="1"/>
    <col min="12803" max="12803" width="25.140625" style="41" customWidth="1"/>
    <col min="12804" max="12804" width="21.7109375" style="41" customWidth="1"/>
    <col min="12805" max="13056" width="9.140625" style="41"/>
    <col min="13057" max="13057" width="2.85546875" style="41" customWidth="1"/>
    <col min="13058" max="13058" width="5.140625" style="41" customWidth="1"/>
    <col min="13059" max="13059" width="25.140625" style="41" customWidth="1"/>
    <col min="13060" max="13060" width="21.7109375" style="41" customWidth="1"/>
    <col min="13061" max="13312" width="9.140625" style="41"/>
    <col min="13313" max="13313" width="2.85546875" style="41" customWidth="1"/>
    <col min="13314" max="13314" width="5.140625" style="41" customWidth="1"/>
    <col min="13315" max="13315" width="25.140625" style="41" customWidth="1"/>
    <col min="13316" max="13316" width="21.7109375" style="41" customWidth="1"/>
    <col min="13317" max="13568" width="9.140625" style="41"/>
    <col min="13569" max="13569" width="2.85546875" style="41" customWidth="1"/>
    <col min="13570" max="13570" width="5.140625" style="41" customWidth="1"/>
    <col min="13571" max="13571" width="25.140625" style="41" customWidth="1"/>
    <col min="13572" max="13572" width="21.7109375" style="41" customWidth="1"/>
    <col min="13573" max="13824" width="9.140625" style="41"/>
    <col min="13825" max="13825" width="2.85546875" style="41" customWidth="1"/>
    <col min="13826" max="13826" width="5.140625" style="41" customWidth="1"/>
    <col min="13827" max="13827" width="25.140625" style="41" customWidth="1"/>
    <col min="13828" max="13828" width="21.7109375" style="41" customWidth="1"/>
    <col min="13829" max="14080" width="9.140625" style="41"/>
    <col min="14081" max="14081" width="2.85546875" style="41" customWidth="1"/>
    <col min="14082" max="14082" width="5.140625" style="41" customWidth="1"/>
    <col min="14083" max="14083" width="25.140625" style="41" customWidth="1"/>
    <col min="14084" max="14084" width="21.7109375" style="41" customWidth="1"/>
    <col min="14085" max="14336" width="9.140625" style="41"/>
    <col min="14337" max="14337" width="2.85546875" style="41" customWidth="1"/>
    <col min="14338" max="14338" width="5.140625" style="41" customWidth="1"/>
    <col min="14339" max="14339" width="25.140625" style="41" customWidth="1"/>
    <col min="14340" max="14340" width="21.7109375" style="41" customWidth="1"/>
    <col min="14341" max="14592" width="9.140625" style="41"/>
    <col min="14593" max="14593" width="2.85546875" style="41" customWidth="1"/>
    <col min="14594" max="14594" width="5.140625" style="41" customWidth="1"/>
    <col min="14595" max="14595" width="25.140625" style="41" customWidth="1"/>
    <col min="14596" max="14596" width="21.7109375" style="41" customWidth="1"/>
    <col min="14597" max="14848" width="9.140625" style="41"/>
    <col min="14849" max="14849" width="2.85546875" style="41" customWidth="1"/>
    <col min="14850" max="14850" width="5.140625" style="41" customWidth="1"/>
    <col min="14851" max="14851" width="25.140625" style="41" customWidth="1"/>
    <col min="14852" max="14852" width="21.7109375" style="41" customWidth="1"/>
    <col min="14853" max="15104" width="9.140625" style="41"/>
    <col min="15105" max="15105" width="2.85546875" style="41" customWidth="1"/>
    <col min="15106" max="15106" width="5.140625" style="41" customWidth="1"/>
    <col min="15107" max="15107" width="25.140625" style="41" customWidth="1"/>
    <col min="15108" max="15108" width="21.7109375" style="41" customWidth="1"/>
    <col min="15109" max="15360" width="9.140625" style="41"/>
    <col min="15361" max="15361" width="2.85546875" style="41" customWidth="1"/>
    <col min="15362" max="15362" width="5.140625" style="41" customWidth="1"/>
    <col min="15363" max="15363" width="25.140625" style="41" customWidth="1"/>
    <col min="15364" max="15364" width="21.7109375" style="41" customWidth="1"/>
    <col min="15365" max="15616" width="9.140625" style="41"/>
    <col min="15617" max="15617" width="2.85546875" style="41" customWidth="1"/>
    <col min="15618" max="15618" width="5.140625" style="41" customWidth="1"/>
    <col min="15619" max="15619" width="25.140625" style="41" customWidth="1"/>
    <col min="15620" max="15620" width="21.7109375" style="41" customWidth="1"/>
    <col min="15621" max="15872" width="9.140625" style="41"/>
    <col min="15873" max="15873" width="2.85546875" style="41" customWidth="1"/>
    <col min="15874" max="15874" width="5.140625" style="41" customWidth="1"/>
    <col min="15875" max="15875" width="25.140625" style="41" customWidth="1"/>
    <col min="15876" max="15876" width="21.7109375" style="41" customWidth="1"/>
    <col min="15877" max="16128" width="9.140625" style="41"/>
    <col min="16129" max="16129" width="2.85546875" style="41" customWidth="1"/>
    <col min="16130" max="16130" width="5.140625" style="41" customWidth="1"/>
    <col min="16131" max="16131" width="25.140625" style="41" customWidth="1"/>
    <col min="16132" max="16132" width="21.7109375" style="41" customWidth="1"/>
    <col min="16133" max="16384" width="9.140625" style="41"/>
  </cols>
  <sheetData>
    <row r="2" spans="1:18" x14ac:dyDescent="0.2">
      <c r="A2" s="38"/>
      <c r="B2" s="38"/>
      <c r="C2" s="38"/>
      <c r="D2" s="38"/>
      <c r="E2" s="50"/>
      <c r="F2" s="50"/>
      <c r="G2" s="53"/>
      <c r="H2" s="53"/>
      <c r="I2" s="53"/>
      <c r="J2" s="53"/>
      <c r="K2" s="53"/>
      <c r="L2" s="53"/>
      <c r="M2" s="53"/>
      <c r="N2" s="53"/>
      <c r="O2" s="41"/>
      <c r="P2" s="41"/>
      <c r="R2" s="106" t="s">
        <v>79</v>
      </c>
    </row>
    <row r="3" spans="1:18" ht="21" customHeight="1" x14ac:dyDescent="0.2">
      <c r="A3" s="38"/>
      <c r="B3" s="65" t="s">
        <v>80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x14ac:dyDescent="0.2">
      <c r="A4" s="38"/>
      <c r="B4" s="38"/>
      <c r="C4" s="38"/>
      <c r="D4" s="38"/>
      <c r="E4" s="50"/>
      <c r="F4" s="50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8" ht="41.25" customHeight="1" x14ac:dyDescent="0.2">
      <c r="A5" s="38"/>
      <c r="B5" s="30" t="s">
        <v>8</v>
      </c>
      <c r="C5" s="30" t="s">
        <v>0</v>
      </c>
      <c r="D5" s="30"/>
      <c r="E5" s="107" t="s">
        <v>6</v>
      </c>
      <c r="F5" s="108"/>
      <c r="G5" s="66" t="s">
        <v>81</v>
      </c>
      <c r="H5" s="109"/>
      <c r="I5" s="107" t="s">
        <v>82</v>
      </c>
      <c r="J5" s="108"/>
      <c r="K5" s="66" t="s">
        <v>83</v>
      </c>
      <c r="L5" s="109"/>
      <c r="M5" s="66" t="s">
        <v>84</v>
      </c>
      <c r="N5" s="109"/>
      <c r="O5" s="66" t="s">
        <v>85</v>
      </c>
      <c r="P5" s="109"/>
      <c r="Q5" s="66" t="s">
        <v>86</v>
      </c>
      <c r="R5" s="109"/>
    </row>
    <row r="6" spans="1:18" ht="19.5" customHeight="1" x14ac:dyDescent="0.2">
      <c r="A6" s="38"/>
      <c r="B6" s="30"/>
      <c r="C6" s="30"/>
      <c r="D6" s="30"/>
      <c r="E6" s="21" t="s">
        <v>19</v>
      </c>
      <c r="F6" s="21" t="s">
        <v>20</v>
      </c>
      <c r="G6" s="21" t="s">
        <v>19</v>
      </c>
      <c r="H6" s="21" t="s">
        <v>20</v>
      </c>
      <c r="I6" s="21" t="s">
        <v>19</v>
      </c>
      <c r="J6" s="21" t="s">
        <v>20</v>
      </c>
      <c r="K6" s="21" t="s">
        <v>19</v>
      </c>
      <c r="L6" s="21" t="s">
        <v>20</v>
      </c>
      <c r="M6" s="21" t="s">
        <v>19</v>
      </c>
      <c r="N6" s="21" t="s">
        <v>20</v>
      </c>
      <c r="O6" s="21" t="s">
        <v>19</v>
      </c>
      <c r="P6" s="21" t="s">
        <v>20</v>
      </c>
      <c r="Q6" s="21" t="s">
        <v>19</v>
      </c>
      <c r="R6" s="21" t="s">
        <v>20</v>
      </c>
    </row>
    <row r="7" spans="1:18" ht="20.100000000000001" customHeight="1" x14ac:dyDescent="0.2">
      <c r="A7" s="38"/>
      <c r="B7" s="72" t="s">
        <v>21</v>
      </c>
      <c r="C7" s="73"/>
      <c r="D7" s="18" t="s">
        <v>66</v>
      </c>
      <c r="E7" s="14">
        <f>SUM(E9,E11,E13,E15,E17,E19,E21,E23,E25,E27,E29,E31,E33,E35,E37,E39,)</f>
        <v>1337</v>
      </c>
      <c r="F7" s="14">
        <f>SUM(F9,F11,F13,F15,F17,F19,F21,F23,F25,F27,F29,F31,F33,F35,F37,F39)</f>
        <v>872</v>
      </c>
      <c r="G7" s="14">
        <f t="shared" ref="G7:L7" si="0">SUM(G9,G11,G13,G15,G17,G19,G21,G23,G25,G27,G29,G31,G33,G35,G37,G39)</f>
        <v>267</v>
      </c>
      <c r="H7" s="14">
        <f>SUM(H9,H11,H13,H15,H17,H19,H21,H23,H25,H27,H29,H31,H33,H35,H37,H39)</f>
        <v>201</v>
      </c>
      <c r="I7" s="14">
        <f t="shared" si="0"/>
        <v>353</v>
      </c>
      <c r="J7" s="14">
        <f t="shared" si="0"/>
        <v>251</v>
      </c>
      <c r="K7" s="14">
        <f t="shared" si="0"/>
        <v>177</v>
      </c>
      <c r="L7" s="14">
        <f t="shared" si="0"/>
        <v>109</v>
      </c>
      <c r="M7" s="14">
        <f>SUM(M9,M11,M13,M15,M17,M19,M23,M25,M27,M29,M31,M33,M35,M37,M39,M21)</f>
        <v>189</v>
      </c>
      <c r="N7" s="14">
        <f>SUM(N9,N11,N13,N15,N17,N19,N23,N25,N27,N29,N31,N33,N35,N37,N21,N39)</f>
        <v>93</v>
      </c>
      <c r="O7" s="14">
        <f>SUM(O9,O11,O13,O15,O17,O19,O23,O25,O27,O29,O31,O33,O35,O37,O21,O39)</f>
        <v>130</v>
      </c>
      <c r="P7" s="14">
        <f>SUM(P9,P11,P13,P15,P17,P19,P21,P23,P25,P27,P29,P31,P33,P35,P37,P39)</f>
        <v>45</v>
      </c>
      <c r="Q7" s="14">
        <f>SUM(Q9,Q11,Q13,Q15,Q17,Q19,Q21,Q23,Q25,Q27,Q29,Q31,Q33,Q35,Q37,Q39)</f>
        <v>221</v>
      </c>
      <c r="R7" s="14">
        <f>SUM(R9,R11,R13,R15,R17,R19,R21,R23,R25,R27,R29,R31,R33,R35,R37,R39)</f>
        <v>173</v>
      </c>
    </row>
    <row r="8" spans="1:18" ht="20.100000000000001" customHeight="1" x14ac:dyDescent="0.2">
      <c r="A8" s="50"/>
      <c r="B8" s="74"/>
      <c r="C8" s="75"/>
      <c r="D8" s="52" t="s">
        <v>87</v>
      </c>
      <c r="E8" s="14">
        <f>SUM(E10,E12,E14,E16,E18,E20,E22,E24,E26,E28,E30,E32,E34,E36,E38,E40)</f>
        <v>966</v>
      </c>
      <c r="F8" s="14">
        <f t="shared" ref="F8:P8" si="1">SUM(F10,F12,F14,F16,F18,F20,F22,F24,F26,F28,F30,F32,F34,F36,F38,F40)</f>
        <v>706</v>
      </c>
      <c r="G8" s="14">
        <f>SUM(G10,G12,G14,G16,G18,G20,G22,G24,G26,G28,G30,G32,G34,G36,G38,G40)</f>
        <v>169</v>
      </c>
      <c r="H8" s="14">
        <f>SUM(H10,H12,H14,H16,H18,H20,H22,H24,H26,H28,H30,H32,H34,H36,H38,H40)</f>
        <v>133</v>
      </c>
      <c r="I8" s="14">
        <f t="shared" si="1"/>
        <v>232</v>
      </c>
      <c r="J8" s="14">
        <f>SUM(J10,J12,J14,J16,J18,J20,J22,J24,J26,J28,J30,J32,J34,J36,J38,J40)</f>
        <v>183</v>
      </c>
      <c r="K8" s="14">
        <f t="shared" si="1"/>
        <v>158</v>
      </c>
      <c r="L8" s="14">
        <f t="shared" si="1"/>
        <v>113</v>
      </c>
      <c r="M8" s="14">
        <f t="shared" si="1"/>
        <v>108</v>
      </c>
      <c r="N8" s="14">
        <f>SUM(N10,N12,N14,N16,N18,N20,N22,N24,N26,N28,N30,N32,N34,N36,N38,N40)</f>
        <v>74</v>
      </c>
      <c r="O8" s="14">
        <f t="shared" si="1"/>
        <v>53</v>
      </c>
      <c r="P8" s="14">
        <f t="shared" si="1"/>
        <v>24</v>
      </c>
      <c r="Q8" s="14">
        <f>SUM(Q10,Q12,Q14,Q16,Q18,Q20,Q22,Q24,Q26,Q28,Q30,Q32,Q34,Q36,Q38,Q40)</f>
        <v>246</v>
      </c>
      <c r="R8" s="14">
        <f>SUM(R10,R12,R14,R16,R18,R20,R22,R24,R26,R28,R30,R32,R34,R36,R38,R40)</f>
        <v>179</v>
      </c>
    </row>
    <row r="9" spans="1:18" ht="20.100000000000001" customHeight="1" x14ac:dyDescent="0.2">
      <c r="A9" s="50"/>
      <c r="B9" s="76">
        <v>1</v>
      </c>
      <c r="C9" s="77" t="s">
        <v>23</v>
      </c>
      <c r="D9" s="18" t="s">
        <v>66</v>
      </c>
      <c r="E9" s="14">
        <f xml:space="preserve"> SUM(G9,I9,K9,M9,O9,Q9)</f>
        <v>0</v>
      </c>
      <c r="F9" s="14">
        <f xml:space="preserve"> SUM(H9,J9,L9,N9,P9,R9)</f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</row>
    <row r="10" spans="1:18" ht="20.100000000000001" customHeight="1" x14ac:dyDescent="0.2">
      <c r="A10" s="50"/>
      <c r="B10" s="78"/>
      <c r="C10" s="79"/>
      <c r="D10" s="52" t="s">
        <v>87</v>
      </c>
      <c r="E10" s="14">
        <f xml:space="preserve"> SUM(G10,I10,K10,M10,O10,Q10)</f>
        <v>146</v>
      </c>
      <c r="F10" s="14">
        <f t="shared" ref="E10:F40" si="2" xml:space="preserve"> SUM(H10,J10,L10,N10,P10,R10)</f>
        <v>103</v>
      </c>
      <c r="G10" s="71">
        <v>3</v>
      </c>
      <c r="H10" s="71">
        <v>3</v>
      </c>
      <c r="I10" s="71">
        <v>2</v>
      </c>
      <c r="J10" s="71">
        <v>2</v>
      </c>
      <c r="K10" s="71">
        <v>4</v>
      </c>
      <c r="L10" s="71">
        <v>4</v>
      </c>
      <c r="M10" s="71">
        <v>4</v>
      </c>
      <c r="N10" s="71">
        <v>4</v>
      </c>
      <c r="O10" s="71">
        <v>0</v>
      </c>
      <c r="P10" s="71">
        <v>0</v>
      </c>
      <c r="Q10" s="71">
        <v>133</v>
      </c>
      <c r="R10" s="71">
        <v>90</v>
      </c>
    </row>
    <row r="11" spans="1:18" ht="20.100000000000001" customHeight="1" x14ac:dyDescent="0.2">
      <c r="A11" s="50"/>
      <c r="B11" s="76">
        <v>2</v>
      </c>
      <c r="C11" s="77" t="s">
        <v>24</v>
      </c>
      <c r="D11" s="18" t="s">
        <v>66</v>
      </c>
      <c r="E11" s="14">
        <f t="shared" si="2"/>
        <v>0</v>
      </c>
      <c r="F11" s="14">
        <f t="shared" si="2"/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</row>
    <row r="12" spans="1:18" ht="20.100000000000001" customHeight="1" x14ac:dyDescent="0.2">
      <c r="A12" s="50"/>
      <c r="B12" s="78"/>
      <c r="C12" s="79"/>
      <c r="D12" s="52" t="s">
        <v>87</v>
      </c>
      <c r="E12" s="14">
        <f xml:space="preserve"> SUM(G12,I12,K12,M12,O12,Q12)</f>
        <v>17</v>
      </c>
      <c r="F12" s="14">
        <f t="shared" si="2"/>
        <v>14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1</v>
      </c>
      <c r="P12" s="71">
        <v>0</v>
      </c>
      <c r="Q12" s="71">
        <v>16</v>
      </c>
      <c r="R12" s="71">
        <v>14</v>
      </c>
    </row>
    <row r="13" spans="1:18" ht="20.100000000000001" customHeight="1" x14ac:dyDescent="0.2">
      <c r="A13" s="50"/>
      <c r="B13" s="35">
        <v>3</v>
      </c>
      <c r="C13" s="36" t="s">
        <v>25</v>
      </c>
      <c r="D13" s="18" t="s">
        <v>66</v>
      </c>
      <c r="E13" s="14">
        <f xml:space="preserve"> SUM(G13,I13,K13,M13,O13,Q13)</f>
        <v>143</v>
      </c>
      <c r="F13" s="14">
        <f t="shared" si="2"/>
        <v>131</v>
      </c>
      <c r="G13" s="71">
        <v>36</v>
      </c>
      <c r="H13" s="71">
        <v>35</v>
      </c>
      <c r="I13" s="71">
        <v>42</v>
      </c>
      <c r="J13" s="71">
        <v>36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65</v>
      </c>
      <c r="R13" s="71">
        <v>60</v>
      </c>
    </row>
    <row r="14" spans="1:18" ht="20.100000000000001" customHeight="1" x14ac:dyDescent="0.2">
      <c r="A14" s="50"/>
      <c r="B14" s="32"/>
      <c r="C14" s="36"/>
      <c r="D14" s="52" t="s">
        <v>87</v>
      </c>
      <c r="E14" s="14">
        <f t="shared" si="2"/>
        <v>17</v>
      </c>
      <c r="F14" s="14">
        <f t="shared" si="2"/>
        <v>13</v>
      </c>
      <c r="G14" s="71">
        <v>3</v>
      </c>
      <c r="H14" s="71">
        <v>3</v>
      </c>
      <c r="I14" s="71">
        <v>3</v>
      </c>
      <c r="J14" s="71">
        <v>2</v>
      </c>
      <c r="K14" s="71">
        <v>3</v>
      </c>
      <c r="L14" s="71">
        <v>2</v>
      </c>
      <c r="M14" s="71">
        <v>3</v>
      </c>
      <c r="N14" s="71">
        <v>3</v>
      </c>
      <c r="O14" s="71">
        <v>3</v>
      </c>
      <c r="P14" s="71">
        <v>1</v>
      </c>
      <c r="Q14" s="71">
        <v>2</v>
      </c>
      <c r="R14" s="71">
        <v>2</v>
      </c>
    </row>
    <row r="15" spans="1:18" ht="20.100000000000001" customHeight="1" x14ac:dyDescent="0.2">
      <c r="A15" s="53"/>
      <c r="B15" s="37">
        <v>4</v>
      </c>
      <c r="C15" s="36" t="s">
        <v>26</v>
      </c>
      <c r="D15" s="18" t="s">
        <v>66</v>
      </c>
      <c r="E15" s="14">
        <f t="shared" si="2"/>
        <v>0</v>
      </c>
      <c r="F15" s="14">
        <f t="shared" si="2"/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</row>
    <row r="16" spans="1:18" ht="20.100000000000001" customHeight="1" x14ac:dyDescent="0.2">
      <c r="A16" s="53"/>
      <c r="B16" s="37"/>
      <c r="C16" s="36"/>
      <c r="D16" s="52" t="s">
        <v>87</v>
      </c>
      <c r="E16" s="14">
        <f t="shared" si="2"/>
        <v>0</v>
      </c>
      <c r="F16" s="14">
        <f t="shared" si="2"/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</row>
    <row r="17" spans="1:18" ht="20.100000000000001" customHeight="1" x14ac:dyDescent="0.2">
      <c r="A17" s="53"/>
      <c r="B17" s="76">
        <v>5</v>
      </c>
      <c r="C17" s="36" t="s">
        <v>27</v>
      </c>
      <c r="D17" s="18" t="s">
        <v>66</v>
      </c>
      <c r="E17" s="14">
        <f xml:space="preserve"> SUM(G17,I17,K17,M17,O17,Q17)</f>
        <v>285</v>
      </c>
      <c r="F17" s="14">
        <f t="shared" si="2"/>
        <v>162</v>
      </c>
      <c r="G17" s="71">
        <v>60</v>
      </c>
      <c r="H17" s="71">
        <v>39</v>
      </c>
      <c r="I17" s="71">
        <v>79</v>
      </c>
      <c r="J17" s="71">
        <v>50</v>
      </c>
      <c r="K17" s="71">
        <v>40</v>
      </c>
      <c r="L17" s="71">
        <v>22</v>
      </c>
      <c r="M17" s="71">
        <v>49</v>
      </c>
      <c r="N17" s="71">
        <v>20</v>
      </c>
      <c r="O17" s="71">
        <v>26</v>
      </c>
      <c r="P17" s="71">
        <v>11</v>
      </c>
      <c r="Q17" s="71">
        <v>31</v>
      </c>
      <c r="R17" s="71">
        <v>20</v>
      </c>
    </row>
    <row r="18" spans="1:18" ht="20.100000000000001" customHeight="1" x14ac:dyDescent="0.2">
      <c r="A18" s="53"/>
      <c r="B18" s="78"/>
      <c r="C18" s="36"/>
      <c r="D18" s="52" t="s">
        <v>87</v>
      </c>
      <c r="E18" s="14">
        <f t="shared" si="2"/>
        <v>157</v>
      </c>
      <c r="F18" s="14">
        <f t="shared" si="2"/>
        <v>99</v>
      </c>
      <c r="G18" s="71">
        <v>39</v>
      </c>
      <c r="H18" s="71">
        <v>21</v>
      </c>
      <c r="I18" s="71">
        <v>52</v>
      </c>
      <c r="J18" s="71">
        <v>38</v>
      </c>
      <c r="K18" s="71">
        <v>25</v>
      </c>
      <c r="L18" s="71">
        <v>13</v>
      </c>
      <c r="M18" s="71">
        <v>17</v>
      </c>
      <c r="N18" s="71">
        <v>9</v>
      </c>
      <c r="O18" s="71">
        <v>7</v>
      </c>
      <c r="P18" s="71">
        <v>4</v>
      </c>
      <c r="Q18" s="71">
        <v>17</v>
      </c>
      <c r="R18" s="71">
        <v>14</v>
      </c>
    </row>
    <row r="19" spans="1:18" ht="20.100000000000001" customHeight="1" x14ac:dyDescent="0.2">
      <c r="A19" s="53"/>
      <c r="B19" s="76">
        <v>6</v>
      </c>
      <c r="C19" s="36" t="s">
        <v>28</v>
      </c>
      <c r="D19" s="18" t="s">
        <v>66</v>
      </c>
      <c r="E19" s="14">
        <f xml:space="preserve"> SUM(G19,I19,K19,M19,O19,Q19)</f>
        <v>248</v>
      </c>
      <c r="F19" s="14">
        <f t="shared" si="2"/>
        <v>147</v>
      </c>
      <c r="G19" s="71">
        <v>37</v>
      </c>
      <c r="H19" s="71">
        <v>30</v>
      </c>
      <c r="I19" s="71">
        <v>57</v>
      </c>
      <c r="J19" s="71">
        <v>42</v>
      </c>
      <c r="K19" s="71">
        <v>41</v>
      </c>
      <c r="L19" s="71">
        <v>27</v>
      </c>
      <c r="M19" s="71">
        <v>46</v>
      </c>
      <c r="N19" s="71">
        <v>23</v>
      </c>
      <c r="O19" s="71">
        <v>56</v>
      </c>
      <c r="P19" s="71">
        <v>17</v>
      </c>
      <c r="Q19" s="71">
        <v>11</v>
      </c>
      <c r="R19" s="71">
        <v>8</v>
      </c>
    </row>
    <row r="20" spans="1:18" ht="20.100000000000001" customHeight="1" x14ac:dyDescent="0.2">
      <c r="A20" s="53"/>
      <c r="B20" s="78"/>
      <c r="C20" s="36"/>
      <c r="D20" s="52" t="s">
        <v>87</v>
      </c>
      <c r="E20" s="14">
        <f xml:space="preserve"> SUM(G20,I20,K20,M20,O20,Q20)</f>
        <v>156</v>
      </c>
      <c r="F20" s="14">
        <f xml:space="preserve"> SUM(H20,J20,L20,N20,P20,R20)</f>
        <v>109</v>
      </c>
      <c r="G20" s="71">
        <v>21</v>
      </c>
      <c r="H20" s="71">
        <v>19</v>
      </c>
      <c r="I20" s="71">
        <v>42</v>
      </c>
      <c r="J20" s="71">
        <v>32</v>
      </c>
      <c r="K20" s="71">
        <v>36</v>
      </c>
      <c r="L20" s="71">
        <v>25</v>
      </c>
      <c r="M20" s="71">
        <v>31</v>
      </c>
      <c r="N20" s="71">
        <v>20</v>
      </c>
      <c r="O20" s="71">
        <v>11</v>
      </c>
      <c r="P20" s="71">
        <v>3</v>
      </c>
      <c r="Q20" s="71">
        <v>15</v>
      </c>
      <c r="R20" s="71">
        <v>10</v>
      </c>
    </row>
    <row r="21" spans="1:18" ht="20.100000000000001" customHeight="1" x14ac:dyDescent="0.2">
      <c r="A21" s="53"/>
      <c r="B21" s="35">
        <v>7</v>
      </c>
      <c r="C21" s="36" t="s">
        <v>29</v>
      </c>
      <c r="D21" s="18" t="s">
        <v>66</v>
      </c>
      <c r="E21" s="14">
        <f xml:space="preserve"> SUM(G21,I21,K21,M21,O21,Q21)</f>
        <v>88</v>
      </c>
      <c r="F21" s="14">
        <f xml:space="preserve"> SUM(H21,J21,L21,N21,P21,R21)</f>
        <v>45</v>
      </c>
      <c r="G21" s="71">
        <v>16</v>
      </c>
      <c r="H21" s="71">
        <v>10</v>
      </c>
      <c r="I21" s="71">
        <v>24</v>
      </c>
      <c r="J21" s="71">
        <v>12</v>
      </c>
      <c r="K21" s="71">
        <v>14</v>
      </c>
      <c r="L21" s="71">
        <v>8</v>
      </c>
      <c r="M21" s="71">
        <v>17</v>
      </c>
      <c r="N21" s="71">
        <v>6</v>
      </c>
      <c r="O21" s="71">
        <v>9</v>
      </c>
      <c r="P21" s="71">
        <v>4</v>
      </c>
      <c r="Q21" s="71">
        <v>8</v>
      </c>
      <c r="R21" s="41">
        <v>5</v>
      </c>
    </row>
    <row r="22" spans="1:18" ht="20.100000000000001" customHeight="1" x14ac:dyDescent="0.2">
      <c r="A22" s="53"/>
      <c r="B22" s="32"/>
      <c r="C22" s="36"/>
      <c r="D22" s="52" t="s">
        <v>87</v>
      </c>
      <c r="E22" s="14">
        <f t="shared" si="2"/>
        <v>103</v>
      </c>
      <c r="F22" s="14">
        <f t="shared" si="2"/>
        <v>80</v>
      </c>
      <c r="G22" s="71">
        <v>18</v>
      </c>
      <c r="H22" s="71">
        <v>16</v>
      </c>
      <c r="I22" s="71">
        <v>31</v>
      </c>
      <c r="J22" s="71">
        <v>28</v>
      </c>
      <c r="K22" s="71">
        <v>17</v>
      </c>
      <c r="L22" s="71">
        <v>12</v>
      </c>
      <c r="M22" s="71">
        <v>12</v>
      </c>
      <c r="N22" s="71">
        <v>9</v>
      </c>
      <c r="O22" s="71">
        <v>10</v>
      </c>
      <c r="P22" s="71">
        <v>5</v>
      </c>
      <c r="Q22" s="71">
        <v>15</v>
      </c>
      <c r="R22" s="71">
        <v>10</v>
      </c>
    </row>
    <row r="23" spans="1:18" ht="20.100000000000001" customHeight="1" x14ac:dyDescent="0.2">
      <c r="A23" s="53"/>
      <c r="B23" s="37">
        <v>8</v>
      </c>
      <c r="C23" s="36" t="s">
        <v>30</v>
      </c>
      <c r="D23" s="18" t="s">
        <v>66</v>
      </c>
      <c r="E23" s="14">
        <f xml:space="preserve"> SUM(G23,I23,K23,M23,O23,Q23)</f>
        <v>105</v>
      </c>
      <c r="F23" s="14">
        <f t="shared" si="2"/>
        <v>43</v>
      </c>
      <c r="G23" s="71">
        <v>18</v>
      </c>
      <c r="H23" s="71">
        <v>9</v>
      </c>
      <c r="I23" s="71">
        <v>30</v>
      </c>
      <c r="J23" s="71">
        <v>17</v>
      </c>
      <c r="K23" s="71">
        <v>13</v>
      </c>
      <c r="L23" s="71">
        <v>4</v>
      </c>
      <c r="M23" s="71">
        <v>24</v>
      </c>
      <c r="N23" s="71">
        <v>8</v>
      </c>
      <c r="O23" s="71">
        <v>12</v>
      </c>
      <c r="P23" s="71">
        <v>1</v>
      </c>
      <c r="Q23" s="71">
        <v>8</v>
      </c>
      <c r="R23" s="71">
        <v>4</v>
      </c>
    </row>
    <row r="24" spans="1:18" ht="20.100000000000001" customHeight="1" x14ac:dyDescent="0.2">
      <c r="A24" s="53"/>
      <c r="B24" s="37"/>
      <c r="C24" s="36"/>
      <c r="D24" s="52" t="s">
        <v>87</v>
      </c>
      <c r="E24" s="14">
        <f t="shared" si="2"/>
        <v>20</v>
      </c>
      <c r="F24" s="14">
        <f t="shared" si="2"/>
        <v>9</v>
      </c>
      <c r="G24" s="71">
        <v>5</v>
      </c>
      <c r="H24" s="71">
        <v>2</v>
      </c>
      <c r="I24" s="71">
        <v>6</v>
      </c>
      <c r="J24" s="71">
        <v>2</v>
      </c>
      <c r="K24" s="71">
        <v>4</v>
      </c>
      <c r="L24" s="71">
        <v>3</v>
      </c>
      <c r="M24" s="71">
        <v>4</v>
      </c>
      <c r="N24" s="71">
        <v>1</v>
      </c>
      <c r="O24" s="71">
        <v>0</v>
      </c>
      <c r="P24" s="71">
        <v>0</v>
      </c>
      <c r="Q24" s="71">
        <v>1</v>
      </c>
      <c r="R24" s="71">
        <v>1</v>
      </c>
    </row>
    <row r="25" spans="1:18" ht="20.100000000000001" customHeight="1" x14ac:dyDescent="0.2">
      <c r="A25" s="53"/>
      <c r="B25" s="76">
        <v>9</v>
      </c>
      <c r="C25" s="36" t="s">
        <v>31</v>
      </c>
      <c r="D25" s="18" t="s">
        <v>66</v>
      </c>
      <c r="E25" s="14">
        <f xml:space="preserve"> SUM(G25,I25,K25,M25,O25,Q25)</f>
        <v>338</v>
      </c>
      <c r="F25" s="14">
        <f t="shared" si="2"/>
        <v>256</v>
      </c>
      <c r="G25" s="71">
        <v>78</v>
      </c>
      <c r="H25" s="71">
        <v>65</v>
      </c>
      <c r="I25" s="71">
        <v>95</v>
      </c>
      <c r="J25" s="71">
        <v>75</v>
      </c>
      <c r="K25" s="71">
        <v>48</v>
      </c>
      <c r="L25" s="71">
        <v>37</v>
      </c>
      <c r="M25" s="71">
        <v>44</v>
      </c>
      <c r="N25" s="71">
        <v>31</v>
      </c>
      <c r="O25" s="71">
        <v>23</v>
      </c>
      <c r="P25" s="71">
        <v>10</v>
      </c>
      <c r="Q25" s="71">
        <v>50</v>
      </c>
      <c r="R25" s="71">
        <v>38</v>
      </c>
    </row>
    <row r="26" spans="1:18" ht="20.100000000000001" customHeight="1" x14ac:dyDescent="0.2">
      <c r="A26" s="53"/>
      <c r="B26" s="78"/>
      <c r="C26" s="36"/>
      <c r="D26" s="52" t="s">
        <v>87</v>
      </c>
      <c r="E26" s="14">
        <f t="shared" si="2"/>
        <v>205</v>
      </c>
      <c r="F26" s="14">
        <f t="shared" si="2"/>
        <v>173</v>
      </c>
      <c r="G26" s="71">
        <v>53</v>
      </c>
      <c r="H26" s="71">
        <v>46</v>
      </c>
      <c r="I26" s="71">
        <v>64</v>
      </c>
      <c r="J26" s="71">
        <v>55</v>
      </c>
      <c r="K26" s="71">
        <v>32</v>
      </c>
      <c r="L26" s="71">
        <v>25</v>
      </c>
      <c r="M26" s="71">
        <v>21</v>
      </c>
      <c r="N26" s="71">
        <v>17</v>
      </c>
      <c r="O26" s="71">
        <v>9</v>
      </c>
      <c r="P26" s="71">
        <v>6</v>
      </c>
      <c r="Q26" s="71">
        <v>26</v>
      </c>
      <c r="R26" s="71">
        <v>24</v>
      </c>
    </row>
    <row r="27" spans="1:18" ht="20.100000000000001" customHeight="1" x14ac:dyDescent="0.2">
      <c r="A27" s="53"/>
      <c r="B27" s="76">
        <v>10</v>
      </c>
      <c r="C27" s="36" t="s">
        <v>32</v>
      </c>
      <c r="D27" s="18" t="s">
        <v>66</v>
      </c>
      <c r="E27" s="14">
        <f xml:space="preserve"> SUM(G27,I27,K27,M27,O27,Q27)</f>
        <v>0</v>
      </c>
      <c r="F27" s="14">
        <f t="shared" si="2"/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</row>
    <row r="28" spans="1:18" ht="20.100000000000001" customHeight="1" x14ac:dyDescent="0.2">
      <c r="A28" s="53"/>
      <c r="B28" s="78"/>
      <c r="C28" s="36"/>
      <c r="D28" s="52" t="s">
        <v>87</v>
      </c>
      <c r="E28" s="14">
        <f t="shared" si="2"/>
        <v>62</v>
      </c>
      <c r="F28" s="14">
        <f t="shared" si="2"/>
        <v>37</v>
      </c>
      <c r="G28" s="71">
        <v>11</v>
      </c>
      <c r="H28" s="71">
        <v>7</v>
      </c>
      <c r="I28" s="71">
        <v>17</v>
      </c>
      <c r="J28" s="71">
        <v>11</v>
      </c>
      <c r="K28" s="71">
        <v>15</v>
      </c>
      <c r="L28" s="71">
        <v>10</v>
      </c>
      <c r="M28" s="71">
        <v>7</v>
      </c>
      <c r="N28" s="71">
        <v>4</v>
      </c>
      <c r="O28" s="71">
        <v>9</v>
      </c>
      <c r="P28" s="71">
        <v>3</v>
      </c>
      <c r="Q28" s="71">
        <v>3</v>
      </c>
      <c r="R28" s="71">
        <v>2</v>
      </c>
    </row>
    <row r="29" spans="1:18" ht="20.100000000000001" customHeight="1" x14ac:dyDescent="0.2">
      <c r="A29" s="53"/>
      <c r="B29" s="35">
        <v>11</v>
      </c>
      <c r="C29" s="36" t="s">
        <v>33</v>
      </c>
      <c r="D29" s="18" t="s">
        <v>66</v>
      </c>
      <c r="E29" s="14">
        <f xml:space="preserve"> SUM(G29,I29,K29,M29,O29,Q29)</f>
        <v>23</v>
      </c>
      <c r="F29" s="14">
        <f t="shared" si="2"/>
        <v>16</v>
      </c>
      <c r="G29" s="71">
        <v>2</v>
      </c>
      <c r="H29" s="71">
        <v>1</v>
      </c>
      <c r="I29" s="71">
        <v>5</v>
      </c>
      <c r="J29" s="71">
        <v>5</v>
      </c>
      <c r="K29" s="71">
        <v>8</v>
      </c>
      <c r="L29" s="71">
        <v>4</v>
      </c>
      <c r="M29" s="71">
        <v>2</v>
      </c>
      <c r="N29" s="71">
        <v>1</v>
      </c>
      <c r="O29" s="71">
        <v>1</v>
      </c>
      <c r="P29" s="71">
        <v>1</v>
      </c>
      <c r="Q29" s="71">
        <v>5</v>
      </c>
      <c r="R29" s="71">
        <v>4</v>
      </c>
    </row>
    <row r="30" spans="1:18" ht="20.100000000000001" customHeight="1" x14ac:dyDescent="0.2">
      <c r="A30" s="53"/>
      <c r="B30" s="32"/>
      <c r="C30" s="36"/>
      <c r="D30" s="52" t="s">
        <v>87</v>
      </c>
      <c r="E30" s="14">
        <f t="shared" si="2"/>
        <v>35</v>
      </c>
      <c r="F30" s="14">
        <f t="shared" si="2"/>
        <v>29</v>
      </c>
      <c r="G30" s="71">
        <v>5</v>
      </c>
      <c r="H30" s="71">
        <v>5</v>
      </c>
      <c r="I30" s="71">
        <v>6</v>
      </c>
      <c r="J30" s="71">
        <v>5</v>
      </c>
      <c r="K30" s="71">
        <v>13</v>
      </c>
      <c r="L30" s="71">
        <v>10</v>
      </c>
      <c r="M30" s="71">
        <v>1</v>
      </c>
      <c r="N30" s="71">
        <v>1</v>
      </c>
      <c r="O30" s="71">
        <v>2</v>
      </c>
      <c r="P30" s="71">
        <v>2</v>
      </c>
      <c r="Q30" s="71">
        <v>8</v>
      </c>
      <c r="R30" s="71">
        <v>6</v>
      </c>
    </row>
    <row r="31" spans="1:18" ht="20.100000000000001" customHeight="1" x14ac:dyDescent="0.2">
      <c r="A31" s="53"/>
      <c r="B31" s="37">
        <v>12</v>
      </c>
      <c r="C31" s="36" t="s">
        <v>34</v>
      </c>
      <c r="D31" s="18" t="s">
        <v>66</v>
      </c>
      <c r="E31" s="14">
        <f xml:space="preserve"> SUM(G31,I31,K31,M31,O31,Q31)</f>
        <v>2</v>
      </c>
      <c r="F31" s="14">
        <f t="shared" si="2"/>
        <v>0</v>
      </c>
      <c r="G31" s="71">
        <v>0</v>
      </c>
      <c r="H31" s="71">
        <v>0</v>
      </c>
      <c r="I31" s="71">
        <v>1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1</v>
      </c>
      <c r="R31" s="71">
        <v>0</v>
      </c>
    </row>
    <row r="32" spans="1:18" ht="20.100000000000001" customHeight="1" x14ac:dyDescent="0.2">
      <c r="A32" s="53"/>
      <c r="B32" s="37"/>
      <c r="C32" s="36"/>
      <c r="D32" s="52" t="s">
        <v>87</v>
      </c>
      <c r="E32" s="14">
        <f t="shared" si="2"/>
        <v>0</v>
      </c>
      <c r="F32" s="14">
        <f t="shared" si="2"/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</row>
    <row r="33" spans="1:18" ht="20.100000000000001" customHeight="1" x14ac:dyDescent="0.2">
      <c r="A33" s="53"/>
      <c r="B33" s="76">
        <v>13</v>
      </c>
      <c r="C33" s="36" t="s">
        <v>35</v>
      </c>
      <c r="D33" s="18" t="s">
        <v>66</v>
      </c>
      <c r="E33" s="14">
        <f xml:space="preserve"> SUM(G33,I33,K33,M33,O33,Q33)</f>
        <v>0</v>
      </c>
      <c r="F33" s="14">
        <f t="shared" si="2"/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</row>
    <row r="34" spans="1:18" ht="20.100000000000001" customHeight="1" x14ac:dyDescent="0.2">
      <c r="A34" s="53"/>
      <c r="B34" s="78"/>
      <c r="C34" s="36"/>
      <c r="D34" s="52" t="s">
        <v>87</v>
      </c>
      <c r="E34" s="14">
        <f t="shared" si="2"/>
        <v>0</v>
      </c>
      <c r="F34" s="14">
        <f t="shared" si="2"/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</row>
    <row r="35" spans="1:18" ht="20.100000000000001" customHeight="1" x14ac:dyDescent="0.2">
      <c r="A35" s="53"/>
      <c r="B35" s="76">
        <v>14</v>
      </c>
      <c r="C35" s="36" t="s">
        <v>36</v>
      </c>
      <c r="D35" s="18" t="s">
        <v>66</v>
      </c>
      <c r="E35" s="14">
        <f xml:space="preserve"> SUM(G35,I35,K35,M35,O35,Q35)</f>
        <v>0</v>
      </c>
      <c r="F35" s="14">
        <f t="shared" si="2"/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</row>
    <row r="36" spans="1:18" ht="20.100000000000001" customHeight="1" x14ac:dyDescent="0.2">
      <c r="A36" s="53"/>
      <c r="B36" s="78"/>
      <c r="C36" s="36"/>
      <c r="D36" s="52" t="s">
        <v>87</v>
      </c>
      <c r="E36" s="14">
        <f t="shared" si="2"/>
        <v>0</v>
      </c>
      <c r="F36" s="14">
        <f t="shared" si="2"/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</row>
    <row r="37" spans="1:18" ht="20.100000000000001" customHeight="1" x14ac:dyDescent="0.2">
      <c r="A37" s="53"/>
      <c r="B37" s="35">
        <v>15</v>
      </c>
      <c r="C37" s="36" t="s">
        <v>37</v>
      </c>
      <c r="D37" s="18" t="s">
        <v>66</v>
      </c>
      <c r="E37" s="14">
        <f xml:space="preserve"> SUM(G37,I37,K37,M37,O37,Q37)</f>
        <v>77</v>
      </c>
      <c r="F37" s="14">
        <f t="shared" si="2"/>
        <v>55</v>
      </c>
      <c r="G37" s="71">
        <v>9</v>
      </c>
      <c r="H37" s="71">
        <v>7</v>
      </c>
      <c r="I37" s="71">
        <v>13</v>
      </c>
      <c r="J37" s="71">
        <v>9</v>
      </c>
      <c r="K37" s="71">
        <v>10</v>
      </c>
      <c r="L37" s="71">
        <v>5</v>
      </c>
      <c r="M37" s="71">
        <v>4</v>
      </c>
      <c r="N37" s="71">
        <v>1</v>
      </c>
      <c r="O37" s="71">
        <v>3</v>
      </c>
      <c r="P37" s="71">
        <v>1</v>
      </c>
      <c r="Q37" s="71">
        <v>38</v>
      </c>
      <c r="R37" s="71">
        <v>32</v>
      </c>
    </row>
    <row r="38" spans="1:18" ht="20.100000000000001" customHeight="1" x14ac:dyDescent="0.2">
      <c r="A38" s="53"/>
      <c r="B38" s="32"/>
      <c r="C38" s="36"/>
      <c r="D38" s="52" t="s">
        <v>87</v>
      </c>
      <c r="E38" s="14">
        <f t="shared" si="2"/>
        <v>48</v>
      </c>
      <c r="F38" s="14">
        <f t="shared" si="2"/>
        <v>40</v>
      </c>
      <c r="G38" s="71">
        <v>11</v>
      </c>
      <c r="H38" s="71">
        <v>11</v>
      </c>
      <c r="I38" s="71">
        <v>9</v>
      </c>
      <c r="J38" s="71">
        <v>8</v>
      </c>
      <c r="K38" s="71">
        <v>9</v>
      </c>
      <c r="L38" s="71">
        <v>9</v>
      </c>
      <c r="M38" s="71">
        <v>8</v>
      </c>
      <c r="N38" s="71">
        <v>6</v>
      </c>
      <c r="O38" s="71">
        <v>1</v>
      </c>
      <c r="P38" s="71">
        <v>0</v>
      </c>
      <c r="Q38" s="71">
        <v>10</v>
      </c>
      <c r="R38" s="71">
        <v>6</v>
      </c>
    </row>
    <row r="39" spans="1:18" ht="20.100000000000001" customHeight="1" x14ac:dyDescent="0.2">
      <c r="A39" s="53"/>
      <c r="B39" s="37">
        <v>16</v>
      </c>
      <c r="C39" s="36" t="s">
        <v>38</v>
      </c>
      <c r="D39" s="18" t="s">
        <v>66</v>
      </c>
      <c r="E39" s="14">
        <f xml:space="preserve"> SUM(G39,I39,K39,M39,O39,Q39)</f>
        <v>28</v>
      </c>
      <c r="F39" s="14">
        <f t="shared" si="2"/>
        <v>17</v>
      </c>
      <c r="G39" s="71">
        <v>11</v>
      </c>
      <c r="H39" s="71">
        <v>5</v>
      </c>
      <c r="I39" s="71">
        <v>7</v>
      </c>
      <c r="J39" s="71">
        <v>5</v>
      </c>
      <c r="K39" s="71">
        <v>3</v>
      </c>
      <c r="L39" s="71">
        <v>2</v>
      </c>
      <c r="M39" s="71">
        <v>3</v>
      </c>
      <c r="N39" s="71">
        <v>3</v>
      </c>
      <c r="O39" s="71">
        <v>0</v>
      </c>
      <c r="P39" s="71">
        <v>0</v>
      </c>
      <c r="Q39" s="71">
        <v>4</v>
      </c>
      <c r="R39" s="71">
        <v>2</v>
      </c>
    </row>
    <row r="40" spans="1:18" ht="20.100000000000001" customHeight="1" x14ac:dyDescent="0.2">
      <c r="A40" s="38"/>
      <c r="B40" s="37"/>
      <c r="C40" s="36"/>
      <c r="D40" s="52" t="s">
        <v>87</v>
      </c>
      <c r="E40" s="14">
        <f t="shared" si="2"/>
        <v>0</v>
      </c>
      <c r="F40" s="14">
        <f t="shared" si="2"/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</row>
    <row r="42" spans="1:18" x14ac:dyDescent="0.2">
      <c r="E42" s="81"/>
      <c r="F42" s="81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</row>
    <row r="43" spans="1:18" x14ac:dyDescent="0.2">
      <c r="E43" s="81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</row>
  </sheetData>
  <mergeCells count="43">
    <mergeCell ref="B39:B40"/>
    <mergeCell ref="C39:C40"/>
    <mergeCell ref="B33:B34"/>
    <mergeCell ref="C33:C3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21:B22"/>
    <mergeCell ref="C21:C22"/>
    <mergeCell ref="B23:B24"/>
    <mergeCell ref="C23:C24"/>
    <mergeCell ref="B25:B26"/>
    <mergeCell ref="C25:C26"/>
    <mergeCell ref="B15:B16"/>
    <mergeCell ref="C15:C16"/>
    <mergeCell ref="B17:B18"/>
    <mergeCell ref="C17:C18"/>
    <mergeCell ref="B19:B20"/>
    <mergeCell ref="C19:C20"/>
    <mergeCell ref="B7:C8"/>
    <mergeCell ref="B9:B10"/>
    <mergeCell ref="C9:C10"/>
    <mergeCell ref="B11:B12"/>
    <mergeCell ref="C11:C12"/>
    <mergeCell ref="B13:B14"/>
    <mergeCell ref="C13:C14"/>
    <mergeCell ref="B3:R3"/>
    <mergeCell ref="B5:B6"/>
    <mergeCell ref="C5:D6"/>
    <mergeCell ref="E5:F5"/>
    <mergeCell ref="G5:H5"/>
    <mergeCell ref="I5:J5"/>
    <mergeCell ref="K5:L5"/>
    <mergeCell ref="M5:N5"/>
    <mergeCell ref="O5:P5"/>
    <mergeCell ref="Q5:R5"/>
  </mergeCells>
  <pageMargins left="0.59055118110236215" right="0.59055118110236215" top="0.59055118110236215" bottom="0.59055118110236215" header="0.31496062992125984" footer="0.31496062992125984"/>
  <pageSetup paperSize="9" scale="71" fitToHeight="0" orientation="landscape" r:id="rId1"/>
  <rowBreaks count="1" manualBreakCount="1">
    <brk id="3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15</vt:i4>
      </vt:variant>
    </vt:vector>
  </HeadingPairs>
  <TitlesOfParts>
    <vt:vector size="44" baseType="lpstr">
      <vt:lpstr>Tab1</vt:lpstr>
      <vt:lpstr>Tab2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  <vt:lpstr>tab 20</vt:lpstr>
      <vt:lpstr>Tab 21</vt:lpstr>
      <vt:lpstr>Tab 22</vt:lpstr>
      <vt:lpstr>Tab 23</vt:lpstr>
      <vt:lpstr>Tab 24</vt:lpstr>
      <vt:lpstr>Tab 25</vt:lpstr>
      <vt:lpstr>Tab 26</vt:lpstr>
      <vt:lpstr>Plany szkoleń</vt:lpstr>
      <vt:lpstr>wg obszarów szkoleń</vt:lpstr>
      <vt:lpstr>wg szkoleń</vt:lpstr>
      <vt:lpstr>'Plany szkoleń'!Obszar_wydruku</vt:lpstr>
      <vt:lpstr>'Tab 11'!Obszar_wydruku</vt:lpstr>
      <vt:lpstr>'tab 12'!Obszar_wydruku</vt:lpstr>
      <vt:lpstr>'TAB 14'!Obszar_wydruku</vt:lpstr>
      <vt:lpstr>'tab 17'!Obszar_wydruku</vt:lpstr>
      <vt:lpstr>'tab 20'!Obszar_wydruku</vt:lpstr>
      <vt:lpstr>'Tab 21'!Obszar_wydruku</vt:lpstr>
      <vt:lpstr>'Tab 22'!Obszar_wydruku</vt:lpstr>
      <vt:lpstr>'Tab 24'!Obszar_wydruku</vt:lpstr>
      <vt:lpstr>'Tab 25'!Obszar_wydruku</vt:lpstr>
      <vt:lpstr>'Tab 26'!Obszar_wydruku</vt:lpstr>
      <vt:lpstr>'Tab 6'!Obszar_wydruku</vt:lpstr>
      <vt:lpstr>'Tab 7'!Obszar_wydruku</vt:lpstr>
      <vt:lpstr>'Tab 9'!Obszar_wydruku</vt:lpstr>
      <vt:lpstr>'Tab1'!Obszar_wydruku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Małolepsza</dc:creator>
  <cp:lastModifiedBy>Iwona Małolepsza</cp:lastModifiedBy>
  <cp:lastPrinted>2022-06-23T09:48:11Z</cp:lastPrinted>
  <dcterms:created xsi:type="dcterms:W3CDTF">2022-04-14T09:57:38Z</dcterms:created>
  <dcterms:modified xsi:type="dcterms:W3CDTF">2023-09-19T12:31:36Z</dcterms:modified>
</cp:coreProperties>
</file>